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http://shpsub:1031/programa/2024/24_RCP_LEY_MSLP_2023/Informes del proceso/PO/Anexos_Infraestructura/"/>
    </mc:Choice>
  </mc:AlternateContent>
  <xr:revisionPtr revIDLastSave="0" documentId="13_ncr:1_{1DB8B20A-A8C4-4C09-8353-045605400F21}" xr6:coauthVersionLast="47" xr6:coauthVersionMax="47" xr10:uidLastSave="{00000000-0000-0000-0000-000000000000}"/>
  <bookViews>
    <workbookView xWindow="-110" yWindow="-110" windowWidth="19420" windowHeight="10300" xr2:uid="{5E2C04F1-1EBB-4302-A7BE-C01D50F88D82}"/>
  </bookViews>
  <sheets>
    <sheet name="Anexo"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s>
  <definedNames>
    <definedName name="___________abr1994">#REF!</definedName>
    <definedName name="___________abr2002">#REF!</definedName>
    <definedName name="___________ago1994">#REF!</definedName>
    <definedName name="___________ago2002">#REF!</definedName>
    <definedName name="___________dic1994">#REF!</definedName>
    <definedName name="___________dic2002">#REF!</definedName>
    <definedName name="___________ene1994">#REF!</definedName>
    <definedName name="___________ene2002">#REF!</definedName>
    <definedName name="___________ene2003">#REF!</definedName>
    <definedName name="___________feb1994">#REF!</definedName>
    <definedName name="___________feb2002">#REF!</definedName>
    <definedName name="___________feb2003">#REF!</definedName>
    <definedName name="___________jul1994">#REF!</definedName>
    <definedName name="___________jul2002">#REF!</definedName>
    <definedName name="___________jun1994">#REF!</definedName>
    <definedName name="___________jun2002">#REF!</definedName>
    <definedName name="___________mar1994">#REF!</definedName>
    <definedName name="___________mar2002">#REF!</definedName>
    <definedName name="___________mar2003">#REF!</definedName>
    <definedName name="___________may1994">#REF!</definedName>
    <definedName name="___________may2002">#REF!</definedName>
    <definedName name="___________nov1994">#REF!</definedName>
    <definedName name="___________nov2002">#REF!</definedName>
    <definedName name="___________oct1994">#REF!</definedName>
    <definedName name="___________oct2002">#REF!</definedName>
    <definedName name="___________sep1994">#REF!</definedName>
    <definedName name="___________sep2002">#REF!</definedName>
    <definedName name="_________abr1994">#REF!</definedName>
    <definedName name="_________abr2002">#REF!</definedName>
    <definedName name="_________ago1994">#REF!</definedName>
    <definedName name="_________ago2002">#REF!</definedName>
    <definedName name="_________dic1994">#REF!</definedName>
    <definedName name="_________dic2002">#REF!</definedName>
    <definedName name="_________ene1994">#REF!</definedName>
    <definedName name="_________ene2002">#REF!</definedName>
    <definedName name="_________ene2003">#REF!</definedName>
    <definedName name="_________feb1994">#REF!</definedName>
    <definedName name="_________feb2002">#REF!</definedName>
    <definedName name="_________feb2003">#REF!</definedName>
    <definedName name="_________jul1994">#REF!</definedName>
    <definedName name="_________jul2002">#REF!</definedName>
    <definedName name="_________jun1994">#REF!</definedName>
    <definedName name="_________jun2002">#REF!</definedName>
    <definedName name="_________mar1994">#REF!</definedName>
    <definedName name="_________mar2002">#REF!</definedName>
    <definedName name="_________mar2003">#REF!</definedName>
    <definedName name="_________may1994">#REF!</definedName>
    <definedName name="_________may2002">#REF!</definedName>
    <definedName name="_________nov1994">#REF!</definedName>
    <definedName name="_________nov2002">#REF!</definedName>
    <definedName name="_________oct1994">#REF!</definedName>
    <definedName name="_________oct2002">#REF!</definedName>
    <definedName name="_________sep1994">#REF!</definedName>
    <definedName name="_________sep2002">#REF!</definedName>
    <definedName name="________abr1994">#REF!</definedName>
    <definedName name="________abr2002">#REF!</definedName>
    <definedName name="________ago1994">#REF!</definedName>
    <definedName name="________ago2002">#REF!</definedName>
    <definedName name="________dic1994">#REF!</definedName>
    <definedName name="________dic2002">#REF!</definedName>
    <definedName name="________ene1994">#REF!</definedName>
    <definedName name="________ene2002">#REF!</definedName>
    <definedName name="________ene2003">#REF!</definedName>
    <definedName name="________feb1994">#REF!</definedName>
    <definedName name="________feb2002">#REF!</definedName>
    <definedName name="________feb2003">#REF!</definedName>
    <definedName name="________jul1994">#REF!</definedName>
    <definedName name="________jul2002">#REF!</definedName>
    <definedName name="________jun1994">#REF!</definedName>
    <definedName name="________jun2002">#REF!</definedName>
    <definedName name="________mar1994">#REF!</definedName>
    <definedName name="________mar2002">#REF!</definedName>
    <definedName name="________mar2003">#REF!</definedName>
    <definedName name="________may1994">#REF!</definedName>
    <definedName name="________may2002">#REF!</definedName>
    <definedName name="________nov1994">#REF!</definedName>
    <definedName name="________nov2002">#REF!</definedName>
    <definedName name="________oct1994">#REF!</definedName>
    <definedName name="________oct2002">#REF!</definedName>
    <definedName name="________sep1994">#REF!</definedName>
    <definedName name="________sep2002">#REF!</definedName>
    <definedName name="_______abr1994">#REF!</definedName>
    <definedName name="_______abr2002">#REF!</definedName>
    <definedName name="_______ago1994">#REF!</definedName>
    <definedName name="_______ago2002">#REF!</definedName>
    <definedName name="_______dic1994">#REF!</definedName>
    <definedName name="_______dic2002">#REF!</definedName>
    <definedName name="_______ene1994">#REF!</definedName>
    <definedName name="_______ene2002">#REF!</definedName>
    <definedName name="_______ene2003">#REF!</definedName>
    <definedName name="_______feb1994">#REF!</definedName>
    <definedName name="_______feb2002">#REF!</definedName>
    <definedName name="_______feb2003">#REF!</definedName>
    <definedName name="_______jul1994">#REF!</definedName>
    <definedName name="_______jul2002">#REF!</definedName>
    <definedName name="_______jun1994">#REF!</definedName>
    <definedName name="_______jun2002">#REF!</definedName>
    <definedName name="_______mar1994">#REF!</definedName>
    <definedName name="_______mar2002">#REF!</definedName>
    <definedName name="_______mar2003">#REF!</definedName>
    <definedName name="_______may1994">#REF!</definedName>
    <definedName name="_______may2002">#REF!</definedName>
    <definedName name="_______nov1994">#REF!</definedName>
    <definedName name="_______nov2002">#REF!</definedName>
    <definedName name="_______oct1994">#REF!</definedName>
    <definedName name="_______oct2002">#REF!</definedName>
    <definedName name="_______sep1994">#REF!</definedName>
    <definedName name="_______sep2002">#REF!</definedName>
    <definedName name="______abr1994">#REF!</definedName>
    <definedName name="______abr2002">#REF!</definedName>
    <definedName name="______ago1994">#REF!</definedName>
    <definedName name="______ago2002">#REF!</definedName>
    <definedName name="______dic1994">#REF!</definedName>
    <definedName name="______dic2002">#REF!</definedName>
    <definedName name="______ene1994">#REF!</definedName>
    <definedName name="______ene2002">#REF!</definedName>
    <definedName name="______ene2003">#REF!</definedName>
    <definedName name="______feb1994">#REF!</definedName>
    <definedName name="______feb2002">#REF!</definedName>
    <definedName name="______feb2003">#REF!</definedName>
    <definedName name="______jul1994">#REF!</definedName>
    <definedName name="______jul2002">#REF!</definedName>
    <definedName name="______jun1994">#REF!</definedName>
    <definedName name="______jun2002">#REF!</definedName>
    <definedName name="______mar1994">#REF!</definedName>
    <definedName name="______mar2002">#REF!</definedName>
    <definedName name="______mar2003">#REF!</definedName>
    <definedName name="______may1994">#REF!</definedName>
    <definedName name="______may2002">#REF!</definedName>
    <definedName name="______nov1994">#REF!</definedName>
    <definedName name="______nov2002">#REF!</definedName>
    <definedName name="______oct1994">#REF!</definedName>
    <definedName name="______oct2002">#REF!</definedName>
    <definedName name="______sep1994">#REF!</definedName>
    <definedName name="______sep2002">#REF!</definedName>
    <definedName name="_____abr1994">#REF!</definedName>
    <definedName name="_____abr2002">#REF!</definedName>
    <definedName name="_____ago1994">#REF!</definedName>
    <definedName name="_____ago2002">#REF!</definedName>
    <definedName name="_____dic1994">#REF!</definedName>
    <definedName name="_____dic2002">#REF!</definedName>
    <definedName name="_____ene1994">#REF!</definedName>
    <definedName name="_____ene2002">#REF!</definedName>
    <definedName name="_____ene2003">#REF!</definedName>
    <definedName name="_____feb1994">#REF!</definedName>
    <definedName name="_____feb2002">#REF!</definedName>
    <definedName name="_____feb2003">#REF!</definedName>
    <definedName name="_____jul1994">#REF!</definedName>
    <definedName name="_____jul2002">#REF!</definedName>
    <definedName name="_____jun1994">#REF!</definedName>
    <definedName name="_____jun2002">#REF!</definedName>
    <definedName name="_____mar1994">#REF!</definedName>
    <definedName name="_____mar2002">#REF!</definedName>
    <definedName name="_____mar2003">#REF!</definedName>
    <definedName name="_____may1994">#REF!</definedName>
    <definedName name="_____may2002">#REF!</definedName>
    <definedName name="_____nov1994">#REF!</definedName>
    <definedName name="_____nov2002">#REF!</definedName>
    <definedName name="_____oct1994">#REF!</definedName>
    <definedName name="_____oct2002">#REF!</definedName>
    <definedName name="_____sep1994">#REF!</definedName>
    <definedName name="_____sep2002">#REF!</definedName>
    <definedName name="____abr1994">#REF!</definedName>
    <definedName name="____abr2002">#REF!</definedName>
    <definedName name="____ago1994">#REF!</definedName>
    <definedName name="____ago2002">#REF!</definedName>
    <definedName name="____dic1994">#REF!</definedName>
    <definedName name="____dic2002">#REF!</definedName>
    <definedName name="____ene1994">#REF!</definedName>
    <definedName name="____ene2002">#REF!</definedName>
    <definedName name="____ene2003">#REF!</definedName>
    <definedName name="____feb1994">#REF!</definedName>
    <definedName name="____feb2002">#REF!</definedName>
    <definedName name="____feb2003">#REF!</definedName>
    <definedName name="____jul1994">#REF!</definedName>
    <definedName name="____jul2002">#REF!</definedName>
    <definedName name="____jun1994">#REF!</definedName>
    <definedName name="____jun2002">#REF!</definedName>
    <definedName name="____mar1994">#REF!</definedName>
    <definedName name="____mar2002">#REF!</definedName>
    <definedName name="____mar2003">#REF!</definedName>
    <definedName name="____may1994">#REF!</definedName>
    <definedName name="____may2002">#REF!</definedName>
    <definedName name="____nov1994">#REF!</definedName>
    <definedName name="____nov2002">#REF!</definedName>
    <definedName name="____oct1994">#REF!</definedName>
    <definedName name="____oct2002">#REF!</definedName>
    <definedName name="____sep1994">#REF!</definedName>
    <definedName name="____sep2002">#REF!</definedName>
    <definedName name="___abr1994">#REF!</definedName>
    <definedName name="___abr2002">#REF!</definedName>
    <definedName name="___ago1994">#REF!</definedName>
    <definedName name="___ago2002">#REF!</definedName>
    <definedName name="___dic1994">#REF!</definedName>
    <definedName name="___dic2002">#REF!</definedName>
    <definedName name="___ene1994">#REF!</definedName>
    <definedName name="___ene2002">#REF!</definedName>
    <definedName name="___ene2003">#REF!</definedName>
    <definedName name="___feb1994">#REF!</definedName>
    <definedName name="___feb2002">#REF!</definedName>
    <definedName name="___feb2003">#REF!</definedName>
    <definedName name="___jul1994">#REF!</definedName>
    <definedName name="___jul2002">#REF!</definedName>
    <definedName name="___jun1994">#REF!</definedName>
    <definedName name="___jun2002">#REF!</definedName>
    <definedName name="___mar1994">#REF!</definedName>
    <definedName name="___mar2002">#REF!</definedName>
    <definedName name="___mar2003">#REF!</definedName>
    <definedName name="___may1994">#REF!</definedName>
    <definedName name="___may2002">#REF!</definedName>
    <definedName name="___nov1994">#REF!</definedName>
    <definedName name="___nov2002">#REF!</definedName>
    <definedName name="___oct1994">#REF!</definedName>
    <definedName name="___oct2002">#REF!</definedName>
    <definedName name="___sep1994">#REF!</definedName>
    <definedName name="___sep2002">#REF!</definedName>
    <definedName name="__abr1994">#REF!</definedName>
    <definedName name="__abr2002">#REF!</definedName>
    <definedName name="__ago1994">#REF!</definedName>
    <definedName name="__ago2002">#REF!</definedName>
    <definedName name="__dic1994">#REF!</definedName>
    <definedName name="__dic2002">#REF!</definedName>
    <definedName name="__ene1994">#REF!</definedName>
    <definedName name="__ene2002">#REF!</definedName>
    <definedName name="__ene2003">#REF!</definedName>
    <definedName name="__feb1994">#REF!</definedName>
    <definedName name="__feb2002">#REF!</definedName>
    <definedName name="__feb2003">#REF!</definedName>
    <definedName name="__jul1994">#REF!</definedName>
    <definedName name="__jul2002">#REF!</definedName>
    <definedName name="__jun1994">#REF!</definedName>
    <definedName name="__jun2002">#REF!</definedName>
    <definedName name="__mar1994">#REF!</definedName>
    <definedName name="__mar2002">#REF!</definedName>
    <definedName name="__mar2003">#REF!</definedName>
    <definedName name="__may1994">#REF!</definedName>
    <definedName name="__may2002">#REF!</definedName>
    <definedName name="__MO01">'[1]D02-BAS'!$B$21</definedName>
    <definedName name="__MO02">'[1]D02-BAS'!$B$22</definedName>
    <definedName name="__MO03">'[1]D02-BAS'!$B$23</definedName>
    <definedName name="__MO04">'[1]D02-BAS'!$B$24</definedName>
    <definedName name="__MO05">'[1]D02-BAS'!$B$25</definedName>
    <definedName name="__MO06">'[1]D02-BAS'!$B$26</definedName>
    <definedName name="__MO07">'[1]D02-BAS'!$B$27</definedName>
    <definedName name="__MO08">'[1]D02-BAS'!$B$28</definedName>
    <definedName name="__MO09">'[1]D02-BAS'!$B$29</definedName>
    <definedName name="__nov1994">#REF!</definedName>
    <definedName name="__nov2002">#REF!</definedName>
    <definedName name="__oct1994">#REF!</definedName>
    <definedName name="__oct2002">#REF!</definedName>
    <definedName name="__PU01">[1]ANAPU!$I$63</definedName>
    <definedName name="__PU02">[1]ANAPU!$I$112</definedName>
    <definedName name="__PU03">[1]ANAPU!$I$161</definedName>
    <definedName name="__PU04">[1]ANAPU!$I$210</definedName>
    <definedName name="__PU05">[1]ANAPU!$I$259</definedName>
    <definedName name="__PU06">[1]ANAPU!$I$308</definedName>
    <definedName name="__PU07">[1]ANAPU!$I$357</definedName>
    <definedName name="__PU08">[1]ANAPU!$I$406</definedName>
    <definedName name="__PU09">[1]ANAPU!$I$455</definedName>
    <definedName name="__PU10">[1]ANAPU!$I$504</definedName>
    <definedName name="__PU11">[1]ANAPU!$I$553</definedName>
    <definedName name="__PU12">[1]ANAPU!$I$602</definedName>
    <definedName name="__PU13">[1]ANAPU!$I$651</definedName>
    <definedName name="__sep1994">#REF!</definedName>
    <definedName name="__sep2002">#REF!</definedName>
    <definedName name="_abr1994">#REF!</definedName>
    <definedName name="_abr2002">#REF!</definedName>
    <definedName name="_ago1994">#REF!</definedName>
    <definedName name="_ago2002">#REF!</definedName>
    <definedName name="_dic1994">#REF!</definedName>
    <definedName name="_dic2002">#REF!</definedName>
    <definedName name="_ene1994">#REF!</definedName>
    <definedName name="_ene2002">#REF!</definedName>
    <definedName name="_ene2003">#REF!</definedName>
    <definedName name="_feb1994">#REF!</definedName>
    <definedName name="_feb2002">#REF!</definedName>
    <definedName name="_feb2003">#REF!</definedName>
    <definedName name="_jul1994">#REF!</definedName>
    <definedName name="_jul2002">#REF!</definedName>
    <definedName name="_jun1994">#REF!</definedName>
    <definedName name="_jun2002">#REF!</definedName>
    <definedName name="_mar1994">#REF!</definedName>
    <definedName name="_mar2002">#REF!</definedName>
    <definedName name="_mar2003">#REF!</definedName>
    <definedName name="_may1994">#REF!</definedName>
    <definedName name="_may2002">#REF!</definedName>
    <definedName name="_MO01">'[1]D02-BAS'!$B$21</definedName>
    <definedName name="_MO02">'[1]D02-BAS'!$B$22</definedName>
    <definedName name="_MO03">'[1]D02-BAS'!$B$23</definedName>
    <definedName name="_MO04">'[1]D02-BAS'!$B$24</definedName>
    <definedName name="_MO05">'[1]D02-BAS'!$B$25</definedName>
    <definedName name="_MO06">'[1]D02-BAS'!$B$26</definedName>
    <definedName name="_MO07">'[1]D02-BAS'!$B$27</definedName>
    <definedName name="_MO08">'[1]D02-BAS'!$B$28</definedName>
    <definedName name="_MO09">'[1]D02-BAS'!$B$29</definedName>
    <definedName name="_nov1994">#REF!</definedName>
    <definedName name="_nov2002">#REF!</definedName>
    <definedName name="_OCK1">'[2]GEN. OBRA COMPLEMENTARIA'!$A$12</definedName>
    <definedName name="_OCK10">'[2]GEN. OBRA COMPLEMENTARIA'!#REF!</definedName>
    <definedName name="_OCK11">'[2]GEN. OBRA COMPLEMENTARIA'!#REF!</definedName>
    <definedName name="_OCK12">'[2]GEN. OBRA COMPLEMENTARIA'!#REF!</definedName>
    <definedName name="_OCK13">'[2]GEN. OBRA COMPLEMENTARIA'!#REF!</definedName>
    <definedName name="_OCK14">'[2]GEN. OBRA COMPLEMENTARIA'!#REF!</definedName>
    <definedName name="_OCK15">'[2]GEN. OBRA COMPLEMENTARIA'!#REF!</definedName>
    <definedName name="_OCK16">'[2]GEN. OBRA COMPLEMENTARIA'!#REF!</definedName>
    <definedName name="_OCK17">'[2]GEN. OBRA COMPLEMENTARIA'!#REF!</definedName>
    <definedName name="_OCK18">'[2]GEN. OBRA COMPLEMENTARIA'!#REF!</definedName>
    <definedName name="_OCK19">'[2]GEN. OBRA COMPLEMENTARIA'!#REF!</definedName>
    <definedName name="_OCK2">'[2]GEN. OBRA COMPLEMENTARIA'!$A$33</definedName>
    <definedName name="_OCK20">'[2]GEN. OBRA COMPLEMENTARIA'!#REF!</definedName>
    <definedName name="_OCK21">'[2]GEN. OBRA COMPLEMENTARIA'!#REF!</definedName>
    <definedName name="_OCK22">'[2]GEN. OBRA COMPLEMENTARIA'!#REF!</definedName>
    <definedName name="_OCK23">'[2]GEN. OBRA COMPLEMENTARIA'!#REF!</definedName>
    <definedName name="_OCK24">'[2]GEN. OBRA COMPLEMENTARIA'!#REF!</definedName>
    <definedName name="_OCK25">'[2]GEN. OBRA COMPLEMENTARIA'!#REF!</definedName>
    <definedName name="_OCK26">'[2]GEN. OBRA COMPLEMENTARIA'!#REF!</definedName>
    <definedName name="_OCK28">'[2]GEN. OBRA COMPLEMENTARIA'!#REF!</definedName>
    <definedName name="_OCK29">'[2]GEN. OBRA COMPLEMENTARIA'!#REF!</definedName>
    <definedName name="_ock3">'[2]GEN. OBRA COMPLEMENTARIA'!#REF!</definedName>
    <definedName name="_OCK30">'[2]GEN. OBRA COMPLEMENTARIA'!#REF!</definedName>
    <definedName name="_OCK31">'[2]GEN. OBRA COMPLEMENTARIA'!#REF!</definedName>
    <definedName name="_OCK32">'[2]GEN. OBRA COMPLEMENTARIA'!#REF!</definedName>
    <definedName name="_OCK33">'[2]GEN. OBRA COMPLEMENTARIA'!#REF!</definedName>
    <definedName name="_OCK34">'[2]GEN. OBRA COMPLEMENTARIA'!#REF!</definedName>
    <definedName name="_OCK35">'[2]GEN. OBRA COMPLEMENTARIA'!#REF!</definedName>
    <definedName name="_OCK36">'[2]GEN. OBRA COMPLEMENTARIA'!#REF!</definedName>
    <definedName name="_OCK37">'[2]GEN. OBRA COMPLEMENTARIA'!#REF!</definedName>
    <definedName name="_OCK38">'[2]GEN. OBRA COMPLEMENTARIA'!#REF!</definedName>
    <definedName name="_OCK39">'[2]GEN. OBRA COMPLEMENTARIA'!#REF!</definedName>
    <definedName name="_ock4">'[2]GEN. OBRA COMPLEMENTARIA'!#REF!</definedName>
    <definedName name="_OCK40">'[2]GEN. OBRA COMPLEMENTARIA'!#REF!</definedName>
    <definedName name="_OCK5">'[2]GEN. OBRA COMPLEMENTARIA'!$A$55</definedName>
    <definedName name="_OCK6">'[2]GEN. OBRA COMPLEMENTARIA'!#REF!</definedName>
    <definedName name="_OCK7">'[2]GEN. OBRA COMPLEMENTARIA'!#REF!</definedName>
    <definedName name="_OCK8">'[2]GEN. OBRA COMPLEMENTARIA'!#REF!</definedName>
    <definedName name="_OCK9">'[2]GEN. OBRA COMPLEMENTARIA'!#REF!</definedName>
    <definedName name="_oct1994">#REF!</definedName>
    <definedName name="_oct2002">#REF!</definedName>
    <definedName name="_PU01">[1]ANAPU!$I$63</definedName>
    <definedName name="_PU02">[1]ANAPU!$I$112</definedName>
    <definedName name="_PU03">[1]ANAPU!$I$161</definedName>
    <definedName name="_PU04">[1]ANAPU!$I$210</definedName>
    <definedName name="_PU05">[1]ANAPU!$I$259</definedName>
    <definedName name="_PU06">[1]ANAPU!$I$308</definedName>
    <definedName name="_PU07">[1]ANAPU!$I$357</definedName>
    <definedName name="_PU08">[1]ANAPU!$I$406</definedName>
    <definedName name="_PU09">[1]ANAPU!$I$455</definedName>
    <definedName name="_PU10">[1]ANAPU!$I$504</definedName>
    <definedName name="_PU11">[1]ANAPU!$I$553</definedName>
    <definedName name="_PU12">[1]ANAPU!$I$602</definedName>
    <definedName name="_PU13">[1]ANAPU!$I$651</definedName>
    <definedName name="_sep1994">#REF!</definedName>
    <definedName name="_sep2002">#REF!</definedName>
    <definedName name="a">#REF!</definedName>
    <definedName name="aaa">#REF!</definedName>
    <definedName name="AFRS">[1]ANAPU!$I$259</definedName>
    <definedName name="al">#REF!</definedName>
    <definedName name="ANEXO">[1]DATOS!$C$19</definedName>
    <definedName name="area">#REF!</definedName>
    <definedName name="_xlnm.Print_Area" localSheetId="0">Anexo!$A$1:$AL$272</definedName>
    <definedName name="_xlnm.Print_Area">#REF!</definedName>
    <definedName name="ARIEL">[1]DATOS!$C$12</definedName>
    <definedName name="AS2DocOpenMode" hidden="1">"AS2DocumentEdit"</definedName>
    <definedName name="ASD">[1]ANAPU!$I$210</definedName>
    <definedName name="BASE">[3]Hoja1!$1:$1048576</definedName>
    <definedName name="_xlnm.Database">#REF!</definedName>
    <definedName name="baseDeDatos1">#REF!</definedName>
    <definedName name="BaseDeDatos2">#REF!</definedName>
    <definedName name="BaseDeDatos3">#REF!</definedName>
    <definedName name="BaseDeDatos4">#REF!</definedName>
    <definedName name="BaseDeDatos5">#REF!</definedName>
    <definedName name="BaseDeDatos6">#REF!</definedName>
    <definedName name="CANTIDAD">#REF!</definedName>
    <definedName name="caratula">#REF!</definedName>
    <definedName name="Caratula8632">#REF!</definedName>
    <definedName name="Caratula8667">#REF!</definedName>
    <definedName name="CaratulaSJ10">#REF!</definedName>
    <definedName name="cargo">#REF!</definedName>
    <definedName name="cargocontacto">#REF!</definedName>
    <definedName name="cargoresponsabledelaobra">#REF!</definedName>
    <definedName name="cargovendedor">#REF!</definedName>
    <definedName name="ciudad">#REF!</definedName>
    <definedName name="ciudadcliente">#REF!</definedName>
    <definedName name="ciudaddelaobra">#REF!</definedName>
    <definedName name="cmic">#REF!</definedName>
    <definedName name="codigodelaobra">#REF!</definedName>
    <definedName name="codigopostalcliente">#REF!</definedName>
    <definedName name="codigopostaldelaobra">#REF!</definedName>
    <definedName name="codigovendedor">#REF!</definedName>
    <definedName name="colonia">#REF!</definedName>
    <definedName name="coloniacliente">#REF!</definedName>
    <definedName name="coloniadelaobra">#REF!</definedName>
    <definedName name="CONT">[1]DATOS!$C$3</definedName>
    <definedName name="CONT1">[1]DATOS!$C$4</definedName>
    <definedName name="contactocliente">#REF!</definedName>
    <definedName name="CONTRATO">#REF!</definedName>
    <definedName name="CRO">#REF!</definedName>
    <definedName name="CRONOGRAMA">'[2]GEN. OBRA COMPLEMENTARIA'!#REF!</definedName>
    <definedName name="Cumple">[4]Acceso!$O$2:$O$4</definedName>
    <definedName name="Cumplimiento">'[5]Datos Generales'!$I$29:$I$30</definedName>
    <definedName name="decimalesredondeo">#REF!</definedName>
    <definedName name="departamento">#REF!</definedName>
    <definedName name="direccioncliente">#REF!</definedName>
    <definedName name="direcciondeconcurso">#REF!</definedName>
    <definedName name="direcciondelaobra">#REF!</definedName>
    <definedName name="domicilio">#REF!</definedName>
    <definedName name="Ejercicio">#REF!</definedName>
    <definedName name="email">#REF!</definedName>
    <definedName name="emailcliente">#REF!</definedName>
    <definedName name="emaildelaobra">#REF!</definedName>
    <definedName name="EMP">[1]DATOS!$C$12</definedName>
    <definedName name="EMPRESA">#REF!</definedName>
    <definedName name="est.20">'[6]D02-BAS'!$B$29</definedName>
    <definedName name="estado">#REF!</definedName>
    <definedName name="estadodelaobra">#REF!</definedName>
    <definedName name="ESTIMACION">#REF!</definedName>
    <definedName name="fechaconvocatoria">#REF!</definedName>
    <definedName name="fechadeconcurso">#REF!</definedName>
    <definedName name="fechainicio">#REF!</definedName>
    <definedName name="fechaterminacion">#REF!</definedName>
    <definedName name="FIRMA">#REF!</definedName>
    <definedName name="FORMA">#REF!</definedName>
    <definedName name="GER">[1]DATOS!$C$17</definedName>
    <definedName name="IMP">[7]ESTIMACION!#REF!</definedName>
    <definedName name="imss">#REF!</definedName>
    <definedName name="infonavit">#REF!</definedName>
    <definedName name="IOÑHGH">[8]PRESUPUESTO!#REF!</definedName>
    <definedName name="jsrs">#REF!</definedName>
    <definedName name="KHG">#REF!</definedName>
    <definedName name="Legislación">[9]Acceso!$B$2:$B$3</definedName>
    <definedName name="LICI">[1]DATOS!$C$2</definedName>
    <definedName name="mailcontacto">#REF!</definedName>
    <definedName name="mailvendedor">#REF!</definedName>
    <definedName name="MATERIAL">#REF!</definedName>
    <definedName name="nombrecliente">#REF!</definedName>
    <definedName name="nombredelaobra">#REF!</definedName>
    <definedName name="nombrevendedor">#REF!</definedName>
    <definedName name="numconvocatoria">#REF!</definedName>
    <definedName name="numerodeconcurso">#REF!</definedName>
    <definedName name="OBRA">#REF!</definedName>
    <definedName name="plazocalculado">#REF!</definedName>
    <definedName name="plazoreal">#REF!</definedName>
    <definedName name="porcentajeivapresupuesto">#REF!</definedName>
    <definedName name="Porcentajes">[10]XXXX_01!$F$10:$F$15</definedName>
    <definedName name="primeramoneda">#REF!</definedName>
    <definedName name="razonsocial">#REF!</definedName>
    <definedName name="remateprimeramoneda">#REF!</definedName>
    <definedName name="rematesegundamoneda">#REF!</definedName>
    <definedName name="responsable">#REF!</definedName>
    <definedName name="responsabledelaobra">#REF!</definedName>
    <definedName name="rfc">#REF!</definedName>
    <definedName name="sabino">#REF!</definedName>
    <definedName name="segundamoneda">#REF!</definedName>
    <definedName name="SUBD">[1]DATOS!$C$16</definedName>
    <definedName name="SUBGER">[1]DATOS!$C$18</definedName>
    <definedName name="SUMATORIA">'[11]17'!$Q$34</definedName>
    <definedName name="telefono">#REF!</definedName>
    <definedName name="telefonocliente">#REF!</definedName>
    <definedName name="telefonocontacto">#REF!</definedName>
    <definedName name="telefonodelaobra">#REF!</definedName>
    <definedName name="telefonovendedor">#REF!</definedName>
    <definedName name="tipodelicitacion">#REF!</definedName>
    <definedName name="_xlnm.Print_Titles">#N/A</definedName>
    <definedName name="Títulos_a_imprimPir">[8]PRESUPUESTO!#REF!</definedName>
    <definedName name="totalpresupuestoprimeramoneda">#REF!</definedName>
    <definedName name="totalpresupuestosegundamoneda">#REF!</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159" i="1" l="1"/>
  <c r="AI158" i="1"/>
  <c r="AI157" i="1"/>
  <c r="AI156" i="1"/>
  <c r="AI155" i="1"/>
  <c r="AE154" i="1"/>
  <c r="AI153" i="1"/>
  <c r="AI152" i="1"/>
  <c r="AI151" i="1"/>
  <c r="AE150" i="1"/>
  <c r="AE149" i="1"/>
  <c r="AI148" i="1"/>
  <c r="AE147" i="1"/>
  <c r="AE146" i="1"/>
  <c r="AE145" i="1"/>
  <c r="AE144" i="1"/>
  <c r="AI143" i="1"/>
  <c r="AE142" i="1"/>
  <c r="AE141" i="1"/>
  <c r="AE140" i="1"/>
  <c r="AE139" i="1"/>
  <c r="AE138" i="1"/>
  <c r="AE137" i="1"/>
  <c r="AI136" i="1"/>
  <c r="AI135" i="1"/>
  <c r="AE134" i="1"/>
  <c r="AE133" i="1"/>
  <c r="AE132" i="1"/>
  <c r="AI131" i="1"/>
  <c r="AE130" i="1"/>
  <c r="AE129" i="1"/>
  <c r="AE160" i="1" l="1"/>
  <c r="AE162" i="1" s="1"/>
  <c r="AI160" i="1"/>
  <c r="AI162" i="1" s="1"/>
  <c r="AI201" i="1"/>
  <c r="AI244" i="1"/>
  <c r="AI240" i="1"/>
  <c r="AI232" i="1"/>
  <c r="AI229" i="1"/>
  <c r="AI224" i="1"/>
  <c r="AI223" i="1"/>
  <c r="AI222" i="1"/>
  <c r="AI221" i="1"/>
  <c r="AI212" i="1"/>
  <c r="AI208" i="1"/>
  <c r="AI207" i="1"/>
  <c r="AI189" i="1"/>
  <c r="AI188" i="1"/>
  <c r="AI187" i="1"/>
  <c r="AI186" i="1"/>
  <c r="AI185" i="1"/>
  <c r="AI184" i="1"/>
  <c r="AI179" i="1"/>
  <c r="AI178" i="1"/>
  <c r="AI177" i="1"/>
  <c r="AI176" i="1"/>
  <c r="AI175" i="1"/>
  <c r="AI245" i="1"/>
  <c r="AI243" i="1"/>
  <c r="AI242" i="1"/>
  <c r="AI241" i="1"/>
  <c r="AI237" i="1"/>
  <c r="AI236" i="1"/>
  <c r="AI235" i="1"/>
  <c r="AI233" i="1"/>
  <c r="AI231" i="1"/>
  <c r="AI228" i="1"/>
  <c r="AI226" i="1"/>
  <c r="AI225" i="1"/>
  <c r="AI220" i="1"/>
  <c r="AI219" i="1"/>
  <c r="AI218" i="1"/>
  <c r="AI217" i="1"/>
  <c r="AI214" i="1"/>
  <c r="AI213" i="1"/>
  <c r="AI210" i="1"/>
  <c r="AI209" i="1"/>
  <c r="AI206" i="1"/>
  <c r="AI204" i="1"/>
  <c r="AI203" i="1"/>
  <c r="AI200" i="1"/>
  <c r="AI197" i="1"/>
  <c r="AI196" i="1"/>
  <c r="AI195" i="1"/>
  <c r="AI194" i="1"/>
  <c r="AI193" i="1"/>
  <c r="AI190" i="1"/>
  <c r="AI181" i="1"/>
  <c r="AI174" i="1"/>
  <c r="AE163" i="1" l="1"/>
  <c r="AE166" i="1" s="1"/>
  <c r="AI246" i="1"/>
  <c r="AH10" i="1" s="1"/>
  <c r="AI109" i="1"/>
  <c r="AI98" i="1"/>
  <c r="AI123" i="1"/>
  <c r="AI121" i="1"/>
  <c r="AI120" i="1"/>
  <c r="AI119" i="1"/>
  <c r="AI117" i="1"/>
  <c r="AI116" i="1"/>
  <c r="AI115" i="1"/>
  <c r="AI114" i="1"/>
  <c r="AI113" i="1"/>
  <c r="AI112" i="1"/>
  <c r="AI111" i="1"/>
  <c r="AI108" i="1"/>
  <c r="AI106" i="1"/>
  <c r="AI105" i="1"/>
  <c r="AI104" i="1"/>
  <c r="AI103" i="1"/>
  <c r="AI97" i="1"/>
  <c r="AI96" i="1"/>
  <c r="AI95" i="1"/>
  <c r="AI94" i="1"/>
  <c r="AI93" i="1"/>
  <c r="AI92" i="1"/>
  <c r="AI91" i="1"/>
  <c r="AI89" i="1"/>
  <c r="AI87" i="1"/>
  <c r="AI88" i="1"/>
  <c r="AI84" i="1"/>
  <c r="AI83" i="1"/>
  <c r="AI82" i="1"/>
  <c r="AI81" i="1"/>
  <c r="AI80" i="1"/>
  <c r="AI78" i="1"/>
  <c r="AI77" i="1"/>
  <c r="AI76" i="1"/>
  <c r="AI75" i="1"/>
  <c r="AI74" i="1"/>
  <c r="AI73" i="1"/>
  <c r="AI72" i="1"/>
  <c r="AI71" i="1"/>
  <c r="AI70" i="1"/>
  <c r="AI69" i="1"/>
  <c r="AI68" i="1"/>
  <c r="AI52" i="1"/>
  <c r="AI56" i="1"/>
  <c r="AI58" i="1"/>
  <c r="AI59" i="1"/>
  <c r="AI60" i="1"/>
  <c r="AI61" i="1"/>
  <c r="AI124" i="1" l="1"/>
  <c r="AE125" i="1" s="1"/>
  <c r="AL125" i="1" s="1"/>
  <c r="AE165" i="1" s="1"/>
  <c r="AE167" i="1" s="1"/>
  <c r="AH9" i="1" s="1"/>
</calcChain>
</file>

<file path=xl/sharedStrings.xml><?xml version="1.0" encoding="utf-8"?>
<sst xmlns="http://schemas.openxmlformats.org/spreadsheetml/2006/main" count="1733" uniqueCount="192">
  <si>
    <t>Auditoría Superior del Estado de Guanajuato</t>
  </si>
  <si>
    <t>Auditoría Especial de Cumplimiento Financiero</t>
  </si>
  <si>
    <t>Administración Pública del Municipio de San Luis de la Paz, Gto.</t>
  </si>
  <si>
    <t>Revisión de Cuenta Pública. Enero a diciembre del ejercicio fiscal 2023</t>
  </si>
  <si>
    <t>CONCEPTOS CON DETERIORO</t>
  </si>
  <si>
    <t>Clave</t>
  </si>
  <si>
    <t>Concepto</t>
  </si>
  <si>
    <t>PU</t>
  </si>
  <si>
    <t>Unidad</t>
  </si>
  <si>
    <t>Cantidad Auditoria</t>
  </si>
  <si>
    <t>M3</t>
  </si>
  <si>
    <t>M2</t>
  </si>
  <si>
    <t>REPORTE FOTOGRÁFICO</t>
  </si>
  <si>
    <t>CÁLCULO</t>
  </si>
  <si>
    <t>HUELLA DE CONCRETO</t>
  </si>
  <si>
    <t>Tipo de Deterioro</t>
  </si>
  <si>
    <t>Cadenamiento</t>
  </si>
  <si>
    <t>Huellas de concreto</t>
  </si>
  <si>
    <t>De</t>
  </si>
  <si>
    <t>Longitud</t>
  </si>
  <si>
    <t>Ancho</t>
  </si>
  <si>
    <t>Piezas 
(núm de huellas)</t>
  </si>
  <si>
    <t>Lado</t>
  </si>
  <si>
    <t>0+020.00</t>
  </si>
  <si>
    <t>0+035.00</t>
  </si>
  <si>
    <t>0+055.00</t>
  </si>
  <si>
    <t>0+081.00</t>
  </si>
  <si>
    <t>0+084.00</t>
  </si>
  <si>
    <t>0+095.00</t>
  </si>
  <si>
    <t>0+110.00</t>
  </si>
  <si>
    <t>0+120.00</t>
  </si>
  <si>
    <t>0+143.00</t>
  </si>
  <si>
    <t>0+180.00</t>
  </si>
  <si>
    <t>0+185.00</t>
  </si>
  <si>
    <t>0+210.00</t>
  </si>
  <si>
    <t>0+225.00</t>
  </si>
  <si>
    <t>0+240.00</t>
  </si>
  <si>
    <t>0+260.00</t>
  </si>
  <si>
    <t>0+273.00</t>
  </si>
  <si>
    <t>0+300.00</t>
  </si>
  <si>
    <t>0+321.00</t>
  </si>
  <si>
    <t>0+325.00</t>
  </si>
  <si>
    <t>0+329.00</t>
  </si>
  <si>
    <t>0+334.00</t>
  </si>
  <si>
    <t>0+340.00</t>
  </si>
  <si>
    <t>0+349.00</t>
  </si>
  <si>
    <t>0+360.00</t>
  </si>
  <si>
    <t>0+370.00</t>
  </si>
  <si>
    <t>0+389.00</t>
  </si>
  <si>
    <t>0+402.00</t>
  </si>
  <si>
    <t>0+405.00</t>
  </si>
  <si>
    <t>0+420.00</t>
  </si>
  <si>
    <t>0+426.00</t>
  </si>
  <si>
    <t>0+460.00</t>
  </si>
  <si>
    <t>0+484.00</t>
  </si>
  <si>
    <t>0+493.00</t>
  </si>
  <si>
    <t>0+500.00</t>
  </si>
  <si>
    <t>0+510.00</t>
  </si>
  <si>
    <t>0+520.00</t>
  </si>
  <si>
    <t>0+523.00</t>
  </si>
  <si>
    <t>0+540.00</t>
  </si>
  <si>
    <t>0+560.00</t>
  </si>
  <si>
    <t>0+565.00</t>
  </si>
  <si>
    <t>0+580.00</t>
  </si>
  <si>
    <t>0+588.00</t>
  </si>
  <si>
    <t>0+590.00</t>
  </si>
  <si>
    <t>0+603.00</t>
  </si>
  <si>
    <t>0+628.00</t>
  </si>
  <si>
    <t>0+632.00</t>
  </si>
  <si>
    <t>0+640.00</t>
  </si>
  <si>
    <t>0+673.00</t>
  </si>
  <si>
    <t>0+680.00</t>
  </si>
  <si>
    <t>0+700.00</t>
  </si>
  <si>
    <t>0+720.00</t>
  </si>
  <si>
    <t>0+722.00</t>
  </si>
  <si>
    <t>0+730.00</t>
  </si>
  <si>
    <t>0+742.00</t>
  </si>
  <si>
    <t>0+760.00</t>
  </si>
  <si>
    <t>0+778.00</t>
  </si>
  <si>
    <t>0+784.00</t>
  </si>
  <si>
    <t>0+800.00</t>
  </si>
  <si>
    <t>0+803.00</t>
  </si>
  <si>
    <t>0+808.00</t>
  </si>
  <si>
    <t>0+819.00</t>
  </si>
  <si>
    <t>0+827.00</t>
  </si>
  <si>
    <t>0+835.00</t>
  </si>
  <si>
    <t>0+838.00</t>
  </si>
  <si>
    <t>0+893.00</t>
  </si>
  <si>
    <t>0+900.00</t>
  </si>
  <si>
    <t>0+902.00</t>
  </si>
  <si>
    <t>0+930.00</t>
  </si>
  <si>
    <t>0+940.00</t>
  </si>
  <si>
    <t>0+960.00</t>
  </si>
  <si>
    <t>0+964.00</t>
  </si>
  <si>
    <r>
      <t>0+474.6</t>
    </r>
    <r>
      <rPr>
        <sz val="12"/>
        <color rgb="FF000000"/>
        <rFont val="Times New Roman"/>
        <family val="1"/>
      </rPr>
      <t>​</t>
    </r>
    <r>
      <rPr>
        <sz val="12"/>
        <color rgb="FF000000"/>
        <rFont val="Barlow"/>
      </rPr>
      <t>.00</t>
    </r>
  </si>
  <si>
    <t>H1 y EI</t>
  </si>
  <si>
    <t>EI</t>
  </si>
  <si>
    <t>H1</t>
  </si>
  <si>
    <t>H2</t>
  </si>
  <si>
    <t>EC</t>
  </si>
  <si>
    <t>EC y ED</t>
  </si>
  <si>
    <t>H2 y EC</t>
  </si>
  <si>
    <t>H1 y ED</t>
  </si>
  <si>
    <t>H1 y H2</t>
  </si>
  <si>
    <t>H1 y EC</t>
  </si>
  <si>
    <t>H1, EI y EC</t>
  </si>
  <si>
    <t>H1, EC y ED</t>
  </si>
  <si>
    <t>EI y ED</t>
  </si>
  <si>
    <t>ED</t>
  </si>
  <si>
    <t>---​</t>
  </si>
  <si>
    <t>Area (m2)</t>
  </si>
  <si>
    <t>EI y EC</t>
  </si>
  <si>
    <t>EMPEDRADO (PIEDRA BOLA)</t>
  </si>
  <si>
    <t>Piezas 
(núm de Pzas)</t>
  </si>
  <si>
    <t>Total empedrado</t>
  </si>
  <si>
    <t>Losa de concreto hidráulico con MR = 38 kg/cm², tiro directo, revenimiento 10 ± 2.5 cm, tamaño máximo de agregado 38 mm, resistencia normal. Incluye: volreador en frontera, juntas a cada 2.00 m, colado, vibrado, curado, sellado de juntas y limpieza. N.CTR.CAR.1.04.009/20. (Sic)</t>
  </si>
  <si>
    <t>UEC.UB.10.115.1070</t>
  </si>
  <si>
    <t>Franja de pavimento con un espesor total de 15 cm, elaborada a base de piedra bola de la región asentada y emboquillada con mortero cemento-arena proporción 1:4. Incluye: preparación de la superficie, alineado, cimbra común, curado, retiro de cimbra y limpieza.</t>
  </si>
  <si>
    <t>UEC.OE.10.110.1030</t>
  </si>
  <si>
    <r>
      <t>Obra:«"Rehabilitación de camino rural en la comunidad de Vergel de Guadalupe 2da etapa"</t>
    </r>
    <r>
      <rPr>
        <b/>
        <sz val="12"/>
        <rFont val="Calibri"/>
        <family val="2"/>
      </rPr>
      <t>»</t>
    </r>
  </si>
  <si>
    <t xml:space="preserve">Grieta transversal en huella de concreto </t>
  </si>
  <si>
    <t xml:space="preserve">Grieta transversal en franja de pavimento con piedra bola </t>
  </si>
  <si>
    <t>Losas de pavimento huella de concreto reparadas.</t>
  </si>
  <si>
    <t>NOMENCLATURA</t>
  </si>
  <si>
    <t>ELEMENTO</t>
  </si>
  <si>
    <t>DESCRIPCIÓN</t>
  </si>
  <si>
    <t>LONG. (mt)</t>
  </si>
  <si>
    <t>ANCHO (mt)</t>
  </si>
  <si>
    <r>
      <t>EI</t>
    </r>
    <r>
      <rPr>
        <sz val="8"/>
        <color rgb="FF000000"/>
        <rFont val="Times New Roman"/>
        <family val="1"/>
      </rPr>
      <t>​</t>
    </r>
  </si>
  <si>
    <r>
      <t>Empedrado izquierdo</t>
    </r>
    <r>
      <rPr>
        <sz val="8"/>
        <color rgb="FF000000"/>
        <rFont val="Times New Roman"/>
        <family val="1"/>
      </rPr>
      <t>​</t>
    </r>
  </si>
  <si>
    <t>Huella 1</t>
  </si>
  <si>
    <r>
      <t>EC</t>
    </r>
    <r>
      <rPr>
        <sz val="8"/>
        <color rgb="FF000000"/>
        <rFont val="Times New Roman"/>
        <family val="1"/>
      </rPr>
      <t>​</t>
    </r>
  </si>
  <si>
    <r>
      <t>Empedrado central</t>
    </r>
    <r>
      <rPr>
        <sz val="8"/>
        <color rgb="FF000000"/>
        <rFont val="Times New Roman"/>
        <family val="1"/>
      </rPr>
      <t>​</t>
    </r>
  </si>
  <si>
    <t>Huella 2</t>
  </si>
  <si>
    <r>
      <t>ED</t>
    </r>
    <r>
      <rPr>
        <sz val="8"/>
        <color rgb="FF000000"/>
        <rFont val="Times New Roman"/>
        <family val="1"/>
      </rPr>
      <t>​</t>
    </r>
  </si>
  <si>
    <r>
      <t>Empedrado derecho</t>
    </r>
    <r>
      <rPr>
        <sz val="8"/>
        <color rgb="FF000000"/>
        <rFont val="Times New Roman"/>
        <family val="1"/>
      </rPr>
      <t>​</t>
    </r>
  </si>
  <si>
    <r>
      <rPr>
        <b/>
        <sz val="8"/>
        <color theme="1"/>
        <rFont val="Barlow"/>
      </rPr>
      <t>Nota:</t>
    </r>
    <r>
      <rPr>
        <sz val="8"/>
        <color theme="1"/>
        <rFont val="Barlow"/>
      </rPr>
      <t xml:space="preserve"> Nomenclatura de empedrado y huella empezando en el km 0+000, de acuerdo a proyecto.</t>
    </r>
  </si>
  <si>
    <t>Anexo_DAIP_003_Calidad de Obra</t>
  </si>
  <si>
    <t>Grieta y fisura transversal</t>
  </si>
  <si>
    <t>Grietas y fisuras transversales</t>
  </si>
  <si>
    <t>Sin</t>
  </si>
  <si>
    <t>0+000</t>
  </si>
  <si>
    <t>H2​</t>
  </si>
  <si>
    <t>0+008.00</t>
  </si>
  <si>
    <t>Por reparar</t>
  </si>
  <si>
    <t>0+024.10</t>
  </si>
  <si>
    <t>0+027.10</t>
  </si>
  <si>
    <t>0+042.20</t>
  </si>
  <si>
    <t>0+063.40</t>
  </si>
  <si>
    <t>0+075.60</t>
  </si>
  <si>
    <t>0+090.60</t>
  </si>
  <si>
    <t>0+237.50</t>
  </si>
  <si>
    <t>0+444.10</t>
  </si>
  <si>
    <t>0+471.00</t>
  </si>
  <si>
    <t>0+477.00</t>
  </si>
  <si>
    <t>0+572.00</t>
  </si>
  <si>
    <t>0+646.00</t>
  </si>
  <si>
    <t>0+661.60</t>
  </si>
  <si>
    <t>0+701.10</t>
  </si>
  <si>
    <t>0+763.50</t>
  </si>
  <si>
    <t>0+773.00</t>
  </si>
  <si>
    <t>0+789.00</t>
  </si>
  <si>
    <t>0+806.00</t>
  </si>
  <si>
    <t>0+845.70</t>
  </si>
  <si>
    <t>0+867.50</t>
  </si>
  <si>
    <t>0+879.00</t>
  </si>
  <si>
    <t>0+907.00</t>
  </si>
  <si>
    <t>0+910.70</t>
  </si>
  <si>
    <t>0+916.70</t>
  </si>
  <si>
    <t>0+929.00</t>
  </si>
  <si>
    <t>0+943.90</t>
  </si>
  <si>
    <t>0+950.00</t>
  </si>
  <si>
    <t>0+959.00</t>
  </si>
  <si>
    <t>x</t>
  </si>
  <si>
    <t>espesor=</t>
  </si>
  <si>
    <t>Total losa concreto (sin reparaciones) (A)=</t>
  </si>
  <si>
    <t>Tipo</t>
  </si>
  <si>
    <t>De Comunidad Vergel de Guadalupe a carretera Federal 57 (Querétaro - San Luis Potosí)</t>
  </si>
  <si>
    <t>Km</t>
  </si>
  <si>
    <t>Cantidad (Pieza)</t>
  </si>
  <si>
    <t>Longitud (m)</t>
  </si>
  <si>
    <t>Ancho (m)</t>
  </si>
  <si>
    <t>Área reparada (m2)</t>
  </si>
  <si>
    <t>Área por reparar (m2)</t>
  </si>
  <si>
    <t>Espesor Huella</t>
  </si>
  <si>
    <t>m3</t>
  </si>
  <si>
    <t>Áreas</t>
  </si>
  <si>
    <t>Volumen</t>
  </si>
  <si>
    <t>Huella de concreto</t>
  </si>
  <si>
    <t>Volumen total (B)</t>
  </si>
  <si>
    <t>Área (A)</t>
  </si>
  <si>
    <t>Área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</si>
</sst>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Red]\-&quot;$&quot;#,##0.00"/>
    <numFmt numFmtId="44" formatCode="_-&quot;$&quot;* #,##0.00_-;\-&quot;$&quot;* #,##0.00_-;_-&quot;$&quot;* &quot;-&quot;??_-;_-@_-"/>
    <numFmt numFmtId="43" formatCode="_-* #,##0.00_-;\-* #,##0.00_-;_-* &quot;-&quot;??_-;_-@_-"/>
    <numFmt numFmtId="164" formatCode="0\+000.00"/>
  </numFmts>
  <fonts count="30" x14ac:knownFonts="1">
    <font>
      <sz val="11"/>
      <color theme="1"/>
      <name val="Calibri"/>
      <family val="2"/>
      <scheme val="minor"/>
    </font>
    <font>
      <sz val="11"/>
      <color theme="1"/>
      <name val="Calibri"/>
      <family val="2"/>
      <scheme val="minor"/>
    </font>
    <font>
      <sz val="10"/>
      <name val="Arial"/>
      <family val="2"/>
    </font>
    <font>
      <sz val="10"/>
      <name val="Arial Narrow"/>
      <family val="2"/>
    </font>
    <font>
      <b/>
      <sz val="11"/>
      <name val="Barlow"/>
    </font>
    <font>
      <sz val="12"/>
      <name val="Barlow"/>
    </font>
    <font>
      <b/>
      <sz val="12"/>
      <name val="Barlow"/>
    </font>
    <font>
      <b/>
      <sz val="14"/>
      <color theme="0"/>
      <name val="Barlow"/>
    </font>
    <font>
      <sz val="15"/>
      <name val="Barlow"/>
    </font>
    <font>
      <sz val="8"/>
      <name val="Barlow"/>
    </font>
    <font>
      <b/>
      <sz val="11"/>
      <color theme="0"/>
      <name val="Barlow"/>
    </font>
    <font>
      <sz val="8"/>
      <name val="Arial Narrow"/>
      <family val="2"/>
    </font>
    <font>
      <b/>
      <sz val="12"/>
      <color theme="0"/>
      <name val="Barlow"/>
    </font>
    <font>
      <sz val="12"/>
      <color rgb="FF0070C0"/>
      <name val="Barlow"/>
    </font>
    <font>
      <sz val="8"/>
      <color rgb="FF0070C0"/>
      <name val="Barlow"/>
    </font>
    <font>
      <b/>
      <sz val="12"/>
      <name val="Calibri"/>
      <family val="2"/>
    </font>
    <font>
      <sz val="12"/>
      <color rgb="FF000000"/>
      <name val="Barlow"/>
    </font>
    <font>
      <sz val="12"/>
      <color rgb="FF000000"/>
      <name val="Times New Roman"/>
      <family val="1"/>
    </font>
    <font>
      <i/>
      <sz val="12"/>
      <name val="Barlow"/>
    </font>
    <font>
      <b/>
      <sz val="12"/>
      <color theme="1"/>
      <name val="Barlow"/>
    </font>
    <font>
      <b/>
      <sz val="8"/>
      <color rgb="FF000000"/>
      <name val="Barlow"/>
    </font>
    <font>
      <sz val="8"/>
      <color rgb="FF000000"/>
      <name val="Barlow"/>
    </font>
    <font>
      <sz val="8"/>
      <color rgb="FF000000"/>
      <name val="Times New Roman"/>
      <family val="1"/>
    </font>
    <font>
      <b/>
      <sz val="8"/>
      <color theme="1"/>
      <name val="Barlow"/>
    </font>
    <font>
      <sz val="8"/>
      <color theme="1"/>
      <name val="Barlow"/>
    </font>
    <font>
      <b/>
      <sz val="8"/>
      <color theme="0" tint="-4.9989318521683403E-2"/>
      <name val="Barlow"/>
    </font>
    <font>
      <b/>
      <sz val="12"/>
      <color rgb="FFFFFFFF"/>
      <name val="Barlow"/>
    </font>
    <font>
      <sz val="12"/>
      <color theme="0"/>
      <name val="Barlow"/>
    </font>
    <font>
      <b/>
      <sz val="12"/>
      <color rgb="FF000000"/>
      <name val="Barlow"/>
    </font>
    <font>
      <sz val="12"/>
      <color theme="1"/>
      <name val="Barlow"/>
    </font>
  </fonts>
  <fills count="6">
    <fill>
      <patternFill patternType="none"/>
    </fill>
    <fill>
      <patternFill patternType="gray125"/>
    </fill>
    <fill>
      <patternFill patternType="solid">
        <fgColor theme="0"/>
        <bgColor indexed="64"/>
      </patternFill>
    </fill>
    <fill>
      <patternFill patternType="solid">
        <fgColor rgb="FFFF5E12"/>
        <bgColor indexed="64"/>
      </patternFill>
    </fill>
    <fill>
      <patternFill patternType="solid">
        <fgColor theme="0" tint="-0.34998626667073579"/>
        <bgColor indexed="64"/>
      </patternFill>
    </fill>
    <fill>
      <patternFill patternType="solid">
        <fgColor theme="0" tint="-0.14999847407452621"/>
        <bgColor indexed="64"/>
      </patternFill>
    </fill>
  </fills>
  <borders count="41">
    <border>
      <left/>
      <right/>
      <top/>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thin">
        <color theme="0"/>
      </left>
      <right style="thin">
        <color theme="0"/>
      </right>
      <top style="thin">
        <color theme="0"/>
      </top>
      <bottom style="thin">
        <color theme="0"/>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top style="thin">
        <color theme="0"/>
      </top>
      <bottom/>
      <diagonal/>
    </border>
    <border>
      <left/>
      <right/>
      <top style="thin">
        <color theme="0"/>
      </top>
      <bottom/>
      <diagonal/>
    </border>
    <border>
      <left/>
      <right style="medium">
        <color indexed="64"/>
      </right>
      <top style="thin">
        <color theme="0"/>
      </top>
      <bottom/>
      <diagonal/>
    </border>
    <border>
      <left style="medium">
        <color indexed="64"/>
      </left>
      <right/>
      <top/>
      <bottom/>
      <diagonal/>
    </border>
    <border>
      <left/>
      <right style="medium">
        <color indexed="64"/>
      </right>
      <top/>
      <bottom/>
      <diagonal/>
    </border>
    <border>
      <left style="medium">
        <color indexed="64"/>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style="thin">
        <color theme="0"/>
      </right>
      <top style="thin">
        <color theme="0"/>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right/>
      <top style="hair">
        <color indexed="64"/>
      </top>
      <bottom style="thin">
        <color rgb="FFFFFFFF"/>
      </bottom>
      <diagonal/>
    </border>
    <border>
      <left style="thin">
        <color theme="0"/>
      </left>
      <right style="thin">
        <color theme="0"/>
      </right>
      <top/>
      <bottom style="thin">
        <color theme="0"/>
      </bottom>
      <diagonal/>
    </border>
    <border>
      <left style="thin">
        <color theme="0"/>
      </left>
      <right/>
      <top/>
      <bottom/>
      <diagonal/>
    </border>
    <border>
      <left/>
      <right style="hair">
        <color indexed="64"/>
      </right>
      <top/>
      <bottom/>
      <diagonal/>
    </border>
    <border>
      <left style="hair">
        <color indexed="64"/>
      </left>
      <right/>
      <top/>
      <bottom/>
      <diagonal/>
    </border>
    <border>
      <left/>
      <right style="thin">
        <color theme="0"/>
      </right>
      <top/>
      <bottom/>
      <diagonal/>
    </border>
    <border>
      <left style="thin">
        <color theme="0"/>
      </left>
      <right/>
      <top style="hair">
        <color indexed="64"/>
      </top>
      <bottom/>
      <diagonal/>
    </border>
    <border>
      <left/>
      <right style="thin">
        <color theme="0"/>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xf numFmtId="0" fontId="2" fillId="0" borderId="0"/>
  </cellStyleXfs>
  <cellXfs count="134">
    <xf numFmtId="0" fontId="0" fillId="0" borderId="0" xfId="0"/>
    <xf numFmtId="0" fontId="3" fillId="0" borderId="1" xfId="3" applyFont="1" applyBorder="1" applyAlignment="1">
      <alignment vertical="center"/>
    </xf>
    <xf numFmtId="0" fontId="3" fillId="0" borderId="0" xfId="3" applyFont="1" applyAlignment="1">
      <alignment vertical="center"/>
    </xf>
    <xf numFmtId="0" fontId="3" fillId="0" borderId="2" xfId="3" applyFont="1" applyBorder="1" applyAlignment="1">
      <alignment vertical="center"/>
    </xf>
    <xf numFmtId="0" fontId="5" fillId="0" borderId="0" xfId="4" applyFont="1" applyAlignment="1">
      <alignment vertical="center"/>
    </xf>
    <xf numFmtId="0" fontId="8" fillId="0" borderId="0" xfId="4" applyFont="1" applyAlignment="1">
      <alignment vertical="center"/>
    </xf>
    <xf numFmtId="0" fontId="9" fillId="0" borderId="0" xfId="4" applyFont="1" applyAlignment="1">
      <alignment vertical="center"/>
    </xf>
    <xf numFmtId="0" fontId="11" fillId="0" borderId="0" xfId="4" applyFont="1" applyAlignment="1">
      <alignment vertical="center"/>
    </xf>
    <xf numFmtId="44" fontId="8" fillId="0" borderId="0" xfId="4" applyNumberFormat="1" applyFont="1" applyAlignment="1">
      <alignment vertical="center"/>
    </xf>
    <xf numFmtId="0" fontId="9" fillId="0" borderId="12" xfId="4" applyFont="1" applyBorder="1" applyAlignment="1">
      <alignment vertical="center"/>
    </xf>
    <xf numFmtId="0" fontId="9" fillId="0" borderId="13" xfId="4" applyFont="1" applyBorder="1" applyAlignment="1">
      <alignment vertical="center"/>
    </xf>
    <xf numFmtId="0" fontId="9" fillId="0" borderId="14" xfId="4" applyFont="1" applyBorder="1" applyAlignment="1">
      <alignment vertical="center"/>
    </xf>
    <xf numFmtId="0" fontId="9" fillId="0" borderId="15" xfId="4" applyFont="1" applyBorder="1" applyAlignment="1">
      <alignment vertical="center"/>
    </xf>
    <xf numFmtId="0" fontId="9" fillId="0" borderId="16" xfId="4" applyFont="1" applyBorder="1" applyAlignment="1">
      <alignment vertical="center"/>
    </xf>
    <xf numFmtId="0" fontId="9" fillId="0" borderId="17" xfId="4" applyFont="1" applyBorder="1" applyAlignment="1">
      <alignment vertical="center"/>
    </xf>
    <xf numFmtId="0" fontId="9" fillId="0" borderId="18" xfId="4" applyFont="1" applyBorder="1" applyAlignment="1">
      <alignment vertical="center"/>
    </xf>
    <xf numFmtId="0" fontId="9" fillId="0" borderId="19" xfId="4" applyFont="1" applyBorder="1" applyAlignment="1">
      <alignment vertical="center"/>
    </xf>
    <xf numFmtId="0" fontId="9" fillId="0" borderId="20" xfId="4" applyFont="1" applyBorder="1" applyAlignment="1">
      <alignment vertical="center"/>
    </xf>
    <xf numFmtId="0" fontId="9" fillId="0" borderId="21" xfId="4" applyFont="1" applyBorder="1" applyAlignment="1">
      <alignment vertical="center"/>
    </xf>
    <xf numFmtId="0" fontId="9" fillId="0" borderId="22" xfId="4" applyFont="1" applyBorder="1" applyAlignment="1">
      <alignment vertical="center"/>
    </xf>
    <xf numFmtId="0" fontId="13" fillId="0" borderId="0" xfId="4" applyFont="1" applyAlignment="1">
      <alignment vertical="center"/>
    </xf>
    <xf numFmtId="0" fontId="14" fillId="0" borderId="0" xfId="4" applyFont="1" applyAlignment="1">
      <alignment vertical="center"/>
    </xf>
    <xf numFmtId="164" fontId="6" fillId="0" borderId="0" xfId="4" applyNumberFormat="1" applyFont="1" applyAlignment="1">
      <alignment horizontal="center" vertical="center"/>
    </xf>
    <xf numFmtId="4" fontId="6" fillId="0" borderId="0" xfId="4" applyNumberFormat="1" applyFont="1" applyAlignment="1">
      <alignment horizontal="center" vertical="center"/>
    </xf>
    <xf numFmtId="0" fontId="19" fillId="0" borderId="0" xfId="0" applyFont="1" applyAlignment="1">
      <alignment horizontal="center" vertical="center"/>
    </xf>
    <xf numFmtId="0" fontId="20" fillId="0" borderId="24" xfId="0" applyFont="1" applyBorder="1" applyAlignment="1">
      <alignment horizontal="center" vertical="center"/>
    </xf>
    <xf numFmtId="0" fontId="21" fillId="0" borderId="24" xfId="0" applyFont="1" applyBorder="1" applyAlignment="1">
      <alignment horizontal="center" vertical="center" wrapText="1"/>
    </xf>
    <xf numFmtId="2" fontId="21" fillId="0" borderId="24" xfId="0" applyNumberFormat="1" applyFont="1" applyBorder="1" applyAlignment="1">
      <alignment horizontal="center" vertical="center" wrapText="1"/>
    </xf>
    <xf numFmtId="0" fontId="19" fillId="0" borderId="0" xfId="0" applyFont="1" applyAlignment="1">
      <alignment vertical="center"/>
    </xf>
    <xf numFmtId="2" fontId="12" fillId="4" borderId="30" xfId="4" applyNumberFormat="1" applyFont="1" applyFill="1" applyBorder="1" applyAlignment="1">
      <alignment vertical="center" wrapText="1"/>
    </xf>
    <xf numFmtId="0" fontId="27" fillId="4" borderId="30" xfId="4" applyFont="1" applyFill="1" applyBorder="1" applyAlignment="1">
      <alignment vertical="center" wrapText="1"/>
    </xf>
    <xf numFmtId="0" fontId="16" fillId="0" borderId="24" xfId="0" applyFont="1" applyBorder="1" applyAlignment="1">
      <alignment vertical="center"/>
    </xf>
    <xf numFmtId="0" fontId="5" fillId="0" borderId="24" xfId="4" applyFont="1" applyBorder="1" applyAlignment="1">
      <alignment vertical="center"/>
    </xf>
    <xf numFmtId="0" fontId="28" fillId="0" borderId="0" xfId="0" applyFont="1" applyAlignment="1">
      <alignment horizontal="left" vertical="center"/>
    </xf>
    <xf numFmtId="0" fontId="29" fillId="0" borderId="0" xfId="0" applyFont="1"/>
    <xf numFmtId="2" fontId="16" fillId="0" borderId="0" xfId="0" applyNumberFormat="1" applyFont="1" applyAlignment="1">
      <alignment horizontal="center" vertical="center"/>
    </xf>
    <xf numFmtId="0" fontId="16" fillId="0" borderId="0" xfId="0" applyFont="1" applyAlignment="1">
      <alignment horizontal="center" vertical="center"/>
    </xf>
    <xf numFmtId="0" fontId="19" fillId="0" borderId="39" xfId="0" applyFont="1" applyBorder="1" applyAlignment="1">
      <alignment horizontal="center" vertical="center"/>
    </xf>
    <xf numFmtId="0" fontId="19" fillId="0" borderId="3" xfId="0" applyFont="1" applyBorder="1" applyAlignment="1">
      <alignment horizontal="center" vertical="center"/>
    </xf>
    <xf numFmtId="0" fontId="19" fillId="0" borderId="40" xfId="0" applyFont="1" applyBorder="1" applyAlignment="1">
      <alignment horizontal="center" vertical="center"/>
    </xf>
    <xf numFmtId="0" fontId="19" fillId="5" borderId="0" xfId="0" applyFont="1" applyFill="1" applyAlignment="1">
      <alignment horizontal="left" vertical="center"/>
    </xf>
    <xf numFmtId="0" fontId="16" fillId="0" borderId="0" xfId="0" applyFont="1" applyAlignment="1">
      <alignment horizontal="center" vertical="center"/>
    </xf>
    <xf numFmtId="0" fontId="16" fillId="0" borderId="34" xfId="0" applyFont="1" applyBorder="1" applyAlignment="1">
      <alignment horizontal="center" vertical="center"/>
    </xf>
    <xf numFmtId="0" fontId="16" fillId="0" borderId="35" xfId="0" applyFont="1" applyBorder="1" applyAlignment="1">
      <alignment horizontal="center" vertical="center"/>
    </xf>
    <xf numFmtId="2" fontId="16" fillId="0" borderId="0" xfId="0" applyNumberFormat="1" applyFont="1" applyAlignment="1">
      <alignment horizontal="center" vertical="center"/>
    </xf>
    <xf numFmtId="2" fontId="16" fillId="0" borderId="34" xfId="0" applyNumberFormat="1" applyFont="1" applyBorder="1" applyAlignment="1">
      <alignment horizontal="center" vertical="center"/>
    </xf>
    <xf numFmtId="2" fontId="16" fillId="0" borderId="35" xfId="0" applyNumberFormat="1" applyFont="1" applyBorder="1" applyAlignment="1">
      <alignment horizontal="center" vertical="center"/>
    </xf>
    <xf numFmtId="0" fontId="26" fillId="3" borderId="37" xfId="0" applyFont="1" applyFill="1" applyBorder="1" applyAlignment="1">
      <alignment horizontal="center" vertical="center"/>
    </xf>
    <xf numFmtId="0" fontId="26" fillId="3" borderId="30" xfId="0" applyFont="1" applyFill="1" applyBorder="1" applyAlignment="1">
      <alignment horizontal="center" vertical="center"/>
    </xf>
    <xf numFmtId="0" fontId="26" fillId="3" borderId="25" xfId="0" applyFont="1" applyFill="1" applyBorder="1" applyAlignment="1">
      <alignment horizontal="center" vertical="center"/>
    </xf>
    <xf numFmtId="0" fontId="26" fillId="3" borderId="26" xfId="0" applyFont="1" applyFill="1" applyBorder="1" applyAlignment="1">
      <alignment horizontal="center" vertical="center"/>
    </xf>
    <xf numFmtId="0" fontId="26" fillId="3" borderId="38" xfId="0" applyFont="1" applyFill="1" applyBorder="1" applyAlignment="1">
      <alignment horizontal="center" vertical="center"/>
    </xf>
    <xf numFmtId="2" fontId="19" fillId="5" borderId="39" xfId="0" applyNumberFormat="1" applyFont="1" applyFill="1" applyBorder="1" applyAlignment="1">
      <alignment horizontal="center" vertical="center"/>
    </xf>
    <xf numFmtId="2" fontId="19" fillId="5" borderId="3" xfId="0" applyNumberFormat="1" applyFont="1" applyFill="1" applyBorder="1" applyAlignment="1">
      <alignment horizontal="center" vertical="center"/>
    </xf>
    <xf numFmtId="2" fontId="19" fillId="5" borderId="40" xfId="0" applyNumberFormat="1" applyFont="1" applyFill="1" applyBorder="1" applyAlignment="1">
      <alignment horizontal="center" vertical="center"/>
    </xf>
    <xf numFmtId="0" fontId="5" fillId="0" borderId="24" xfId="4" applyFont="1" applyBorder="1" applyAlignment="1">
      <alignment horizontal="center" vertical="center"/>
    </xf>
    <xf numFmtId="0" fontId="16" fillId="0" borderId="24" xfId="0" applyFont="1" applyBorder="1" applyAlignment="1">
      <alignment horizontal="center" vertical="center"/>
    </xf>
    <xf numFmtId="2" fontId="28" fillId="5" borderId="27" xfId="0" applyNumberFormat="1" applyFont="1" applyFill="1" applyBorder="1" applyAlignment="1">
      <alignment horizontal="center" vertical="center"/>
    </xf>
    <xf numFmtId="2" fontId="28" fillId="5" borderId="29" xfId="0" applyNumberFormat="1" applyFont="1" applyFill="1" applyBorder="1" applyAlignment="1">
      <alignment horizontal="center" vertical="center"/>
    </xf>
    <xf numFmtId="2" fontId="28" fillId="5" borderId="28" xfId="0" applyNumberFormat="1" applyFont="1" applyFill="1" applyBorder="1" applyAlignment="1">
      <alignment horizontal="center" vertical="center"/>
    </xf>
    <xf numFmtId="0" fontId="19" fillId="0" borderId="39" xfId="0" applyFont="1" applyBorder="1" applyAlignment="1">
      <alignment horizontal="center" vertical="center"/>
    </xf>
    <xf numFmtId="0" fontId="19" fillId="0" borderId="3" xfId="0" applyFont="1" applyBorder="1" applyAlignment="1">
      <alignment horizontal="center" vertical="center"/>
    </xf>
    <xf numFmtId="0" fontId="19" fillId="0" borderId="40" xfId="0" applyFont="1" applyBorder="1" applyAlignment="1">
      <alignment horizontal="center" vertical="center"/>
    </xf>
    <xf numFmtId="2" fontId="19" fillId="0" borderId="35" xfId="0" applyNumberFormat="1" applyFont="1" applyBorder="1" applyAlignment="1">
      <alignment horizontal="center" vertical="center"/>
    </xf>
    <xf numFmtId="2" fontId="19" fillId="0" borderId="0" xfId="0" applyNumberFormat="1" applyFont="1" applyAlignment="1">
      <alignment horizontal="center" vertical="center"/>
    </xf>
    <xf numFmtId="2" fontId="19" fillId="0" borderId="34" xfId="0" applyNumberFormat="1" applyFont="1" applyBorder="1" applyAlignment="1">
      <alignment horizontal="center" vertical="center"/>
    </xf>
    <xf numFmtId="0" fontId="26" fillId="3" borderId="37" xfId="0" applyFont="1" applyFill="1" applyBorder="1" applyAlignment="1">
      <alignment horizontal="center" vertical="center" wrapText="1"/>
    </xf>
    <xf numFmtId="0" fontId="26" fillId="3" borderId="30" xfId="0" applyFont="1" applyFill="1" applyBorder="1" applyAlignment="1">
      <alignment horizontal="center" vertical="center" wrapText="1"/>
    </xf>
    <xf numFmtId="0" fontId="26" fillId="3" borderId="38" xfId="0" applyFont="1" applyFill="1" applyBorder="1" applyAlignment="1">
      <alignment horizontal="center" vertical="center" wrapText="1"/>
    </xf>
    <xf numFmtId="0" fontId="26" fillId="3" borderId="33" xfId="0" applyFont="1" applyFill="1" applyBorder="1" applyAlignment="1">
      <alignment horizontal="center" vertical="center"/>
    </xf>
    <xf numFmtId="0" fontId="26" fillId="3" borderId="0" xfId="0" applyFont="1" applyFill="1" applyAlignment="1">
      <alignment horizontal="center" vertical="center"/>
    </xf>
    <xf numFmtId="0" fontId="26" fillId="3" borderId="36" xfId="0" applyFont="1" applyFill="1" applyBorder="1" applyAlignment="1">
      <alignment horizontal="center" vertical="center"/>
    </xf>
    <xf numFmtId="0" fontId="26" fillId="3" borderId="33" xfId="0" applyFont="1" applyFill="1" applyBorder="1" applyAlignment="1">
      <alignment horizontal="center" vertical="center" wrapText="1"/>
    </xf>
    <xf numFmtId="0" fontId="26" fillId="3" borderId="0" xfId="0" applyFont="1" applyFill="1" applyAlignment="1">
      <alignment horizontal="center" vertical="center" wrapText="1"/>
    </xf>
    <xf numFmtId="0" fontId="26" fillId="3" borderId="36" xfId="0" applyFont="1" applyFill="1" applyBorder="1" applyAlignment="1">
      <alignment horizontal="center" vertical="center" wrapText="1"/>
    </xf>
    <xf numFmtId="0" fontId="26" fillId="3" borderId="34" xfId="0" applyFont="1" applyFill="1" applyBorder="1" applyAlignment="1">
      <alignment horizontal="center" vertical="center" wrapText="1"/>
    </xf>
    <xf numFmtId="164" fontId="5" fillId="0" borderId="24" xfId="4" applyNumberFormat="1" applyFont="1" applyBorder="1" applyAlignment="1">
      <alignment horizontal="center" vertical="center"/>
    </xf>
    <xf numFmtId="2" fontId="5" fillId="0" borderId="24" xfId="4" applyNumberFormat="1" applyFont="1" applyBorder="1" applyAlignment="1">
      <alignment horizontal="center" vertical="center"/>
    </xf>
    <xf numFmtId="0" fontId="12" fillId="4" borderId="30" xfId="4" applyFont="1" applyFill="1" applyBorder="1" applyAlignment="1">
      <alignment horizontal="center" vertical="center" wrapText="1"/>
    </xf>
    <xf numFmtId="0" fontId="12" fillId="4" borderId="25" xfId="4" applyFont="1" applyFill="1" applyBorder="1" applyAlignment="1">
      <alignment horizontal="center" vertical="center" wrapText="1"/>
    </xf>
    <xf numFmtId="2" fontId="12" fillId="4" borderId="26" xfId="4" applyNumberFormat="1" applyFont="1" applyFill="1" applyBorder="1" applyAlignment="1">
      <alignment horizontal="center" vertical="center" wrapText="1"/>
    </xf>
    <xf numFmtId="2" fontId="12" fillId="4" borderId="30" xfId="4" applyNumberFormat="1" applyFont="1" applyFill="1" applyBorder="1" applyAlignment="1">
      <alignment horizontal="center" vertical="center" wrapText="1"/>
    </xf>
    <xf numFmtId="0" fontId="19" fillId="0" borderId="0" xfId="0" applyFont="1" applyAlignment="1">
      <alignment horizontal="center" vertical="center"/>
    </xf>
    <xf numFmtId="0" fontId="5" fillId="0" borderId="27" xfId="4" applyFont="1" applyBorder="1" applyAlignment="1">
      <alignment horizontal="center" vertical="center"/>
    </xf>
    <xf numFmtId="0" fontId="5" fillId="0" borderId="29" xfId="4" applyFont="1" applyBorder="1" applyAlignment="1">
      <alignment horizontal="center" vertical="center"/>
    </xf>
    <xf numFmtId="0" fontId="5" fillId="0" borderId="28" xfId="4" applyFont="1" applyBorder="1" applyAlignment="1">
      <alignment horizontal="center" vertical="center"/>
    </xf>
    <xf numFmtId="4" fontId="5" fillId="0" borderId="24" xfId="4" applyNumberFormat="1" applyFont="1" applyBorder="1" applyAlignment="1">
      <alignment horizontal="center" vertical="center"/>
    </xf>
    <xf numFmtId="0" fontId="7" fillId="3" borderId="4" xfId="4" applyFont="1" applyFill="1" applyBorder="1" applyAlignment="1">
      <alignment horizontal="center" vertical="center"/>
    </xf>
    <xf numFmtId="0" fontId="7" fillId="3" borderId="32" xfId="4" applyFont="1" applyFill="1" applyBorder="1" applyAlignment="1">
      <alignment horizontal="center" vertical="center"/>
    </xf>
    <xf numFmtId="0" fontId="12" fillId="3" borderId="4" xfId="4" applyFont="1" applyFill="1" applyBorder="1" applyAlignment="1">
      <alignment horizontal="center" vertical="center"/>
    </xf>
    <xf numFmtId="0" fontId="12" fillId="3" borderId="23" xfId="4" applyFont="1" applyFill="1" applyBorder="1" applyAlignment="1">
      <alignment horizontal="center" vertical="center"/>
    </xf>
    <xf numFmtId="0" fontId="12" fillId="3" borderId="23" xfId="4" applyFont="1" applyFill="1" applyBorder="1" applyAlignment="1">
      <alignment horizontal="center" vertical="center" wrapText="1"/>
    </xf>
    <xf numFmtId="4" fontId="18" fillId="0" borderId="24" xfId="4" applyNumberFormat="1" applyFont="1" applyBorder="1" applyAlignment="1">
      <alignment horizontal="center" vertical="center"/>
    </xf>
    <xf numFmtId="164" fontId="6" fillId="0" borderId="30" xfId="4" applyNumberFormat="1" applyFont="1" applyBorder="1" applyAlignment="1">
      <alignment horizontal="center" vertical="center"/>
    </xf>
    <xf numFmtId="4" fontId="6" fillId="0" borderId="30" xfId="4" applyNumberFormat="1" applyFont="1" applyBorder="1" applyAlignment="1">
      <alignment horizontal="center" vertical="center"/>
    </xf>
    <xf numFmtId="4" fontId="6" fillId="0" borderId="24" xfId="4" applyNumberFormat="1" applyFont="1" applyBorder="1" applyAlignment="1">
      <alignment horizontal="center" vertical="center"/>
    </xf>
    <xf numFmtId="0" fontId="4" fillId="0" borderId="0" xfId="3" applyFont="1" applyAlignment="1">
      <alignment horizontal="center" vertical="center"/>
    </xf>
    <xf numFmtId="0" fontId="4" fillId="2" borderId="0" xfId="3" applyFont="1" applyFill="1" applyAlignment="1">
      <alignment horizontal="center" vertical="center"/>
    </xf>
    <xf numFmtId="0" fontId="6" fillId="0" borderId="3" xfId="3" applyFont="1" applyBorder="1" applyAlignment="1">
      <alignment horizontal="left" vertical="center"/>
    </xf>
    <xf numFmtId="0" fontId="25" fillId="3" borderId="27" xfId="0" applyFont="1" applyFill="1" applyBorder="1" applyAlignment="1">
      <alignment horizontal="center" vertical="center" wrapText="1"/>
    </xf>
    <xf numFmtId="0" fontId="25" fillId="3" borderId="29" xfId="0" applyFont="1" applyFill="1" applyBorder="1" applyAlignment="1">
      <alignment horizontal="center" vertical="center" wrapText="1"/>
    </xf>
    <xf numFmtId="0" fontId="25" fillId="3" borderId="28" xfId="0" applyFont="1" applyFill="1" applyBorder="1" applyAlignment="1">
      <alignment horizontal="center" vertical="center" wrapText="1"/>
    </xf>
    <xf numFmtId="0" fontId="24" fillId="0" borderId="24" xfId="0" applyFont="1" applyBorder="1" applyAlignment="1">
      <alignment horizontal="center" vertical="center" wrapText="1"/>
    </xf>
    <xf numFmtId="0" fontId="4" fillId="2" borderId="10" xfId="4" applyFont="1" applyFill="1" applyBorder="1" applyAlignment="1">
      <alignment horizontal="center" vertical="center"/>
    </xf>
    <xf numFmtId="0" fontId="4" fillId="2" borderId="11" xfId="4" applyFont="1" applyFill="1" applyBorder="1" applyAlignment="1">
      <alignment horizontal="center" vertical="center"/>
    </xf>
    <xf numFmtId="0" fontId="4" fillId="2" borderId="7" xfId="4" applyFont="1" applyFill="1" applyBorder="1" applyAlignment="1">
      <alignment horizontal="justify" vertical="center"/>
    </xf>
    <xf numFmtId="0" fontId="4" fillId="2" borderId="8" xfId="4" applyFont="1" applyFill="1" applyBorder="1" applyAlignment="1">
      <alignment horizontal="justify" vertical="center"/>
    </xf>
    <xf numFmtId="0" fontId="4" fillId="2" borderId="9" xfId="4" applyFont="1" applyFill="1" applyBorder="1" applyAlignment="1">
      <alignment horizontal="justify" vertical="center"/>
    </xf>
    <xf numFmtId="8" fontId="4" fillId="2" borderId="11" xfId="2" applyNumberFormat="1" applyFont="1" applyFill="1" applyBorder="1" applyAlignment="1">
      <alignment vertical="center"/>
    </xf>
    <xf numFmtId="44" fontId="4" fillId="2" borderId="11" xfId="2" applyFont="1" applyFill="1" applyBorder="1" applyAlignment="1">
      <alignment vertical="center"/>
    </xf>
    <xf numFmtId="43" fontId="4" fillId="2" borderId="7" xfId="1" applyFont="1" applyFill="1" applyBorder="1" applyAlignment="1">
      <alignment horizontal="center" vertical="center"/>
    </xf>
    <xf numFmtId="43" fontId="4" fillId="2" borderId="8" xfId="1" applyFont="1" applyFill="1" applyBorder="1" applyAlignment="1">
      <alignment horizontal="center" vertical="center"/>
    </xf>
    <xf numFmtId="43" fontId="4" fillId="2" borderId="9" xfId="1" applyFont="1" applyFill="1" applyBorder="1" applyAlignment="1">
      <alignment horizontal="center" vertical="center"/>
    </xf>
    <xf numFmtId="4" fontId="4" fillId="2" borderId="7" xfId="4" applyNumberFormat="1" applyFont="1" applyFill="1" applyBorder="1" applyAlignment="1">
      <alignment horizontal="center" vertical="center"/>
    </xf>
    <xf numFmtId="4" fontId="4" fillId="2" borderId="8" xfId="4" applyNumberFormat="1" applyFont="1" applyFill="1" applyBorder="1" applyAlignment="1">
      <alignment horizontal="center" vertical="center"/>
    </xf>
    <xf numFmtId="4" fontId="4" fillId="2" borderId="9" xfId="4" applyNumberFormat="1" applyFont="1" applyFill="1" applyBorder="1" applyAlignment="1">
      <alignment horizontal="center" vertical="center"/>
    </xf>
    <xf numFmtId="0" fontId="4" fillId="5" borderId="10" xfId="4" applyFont="1" applyFill="1" applyBorder="1" applyAlignment="1">
      <alignment horizontal="center" vertical="center"/>
    </xf>
    <xf numFmtId="0" fontId="4" fillId="5" borderId="11" xfId="4" applyFont="1" applyFill="1" applyBorder="1" applyAlignment="1">
      <alignment horizontal="center" vertical="center"/>
    </xf>
    <xf numFmtId="0" fontId="4" fillId="5" borderId="7" xfId="4" applyFont="1" applyFill="1" applyBorder="1" applyAlignment="1">
      <alignment horizontal="justify" vertical="center"/>
    </xf>
    <xf numFmtId="0" fontId="4" fillId="5" borderId="8" xfId="4" applyFont="1" applyFill="1" applyBorder="1" applyAlignment="1">
      <alignment horizontal="justify" vertical="center"/>
    </xf>
    <xf numFmtId="0" fontId="4" fillId="5" borderId="9" xfId="4" applyFont="1" applyFill="1" applyBorder="1" applyAlignment="1">
      <alignment horizontal="justify" vertical="center"/>
    </xf>
    <xf numFmtId="43" fontId="4" fillId="5" borderId="11" xfId="2" applyNumberFormat="1" applyFont="1" applyFill="1" applyBorder="1" applyAlignment="1">
      <alignment horizontal="center" vertical="center"/>
    </xf>
    <xf numFmtId="4" fontId="4" fillId="5" borderId="7" xfId="4" applyNumberFormat="1" applyFont="1" applyFill="1" applyBorder="1" applyAlignment="1">
      <alignment horizontal="center" vertical="center"/>
    </xf>
    <xf numFmtId="4" fontId="4" fillId="5" borderId="8" xfId="4" applyNumberFormat="1" applyFont="1" applyFill="1" applyBorder="1" applyAlignment="1">
      <alignment horizontal="center" vertical="center"/>
    </xf>
    <xf numFmtId="4" fontId="4" fillId="5" borderId="9" xfId="4" applyNumberFormat="1" applyFont="1" applyFill="1" applyBorder="1" applyAlignment="1">
      <alignment horizontal="center" vertical="center"/>
    </xf>
    <xf numFmtId="0" fontId="12" fillId="4" borderId="31" xfId="4" applyFont="1" applyFill="1" applyBorder="1" applyAlignment="1">
      <alignment horizontal="right" vertical="center" wrapText="1"/>
    </xf>
    <xf numFmtId="4" fontId="27" fillId="4" borderId="30" xfId="4" applyNumberFormat="1" applyFont="1" applyFill="1" applyBorder="1" applyAlignment="1">
      <alignment horizontal="center" vertical="center" wrapText="1"/>
    </xf>
    <xf numFmtId="0" fontId="27" fillId="4" borderId="30" xfId="4" applyFont="1" applyFill="1" applyBorder="1" applyAlignment="1">
      <alignment horizontal="center" vertical="center" wrapText="1"/>
    </xf>
    <xf numFmtId="2" fontId="27" fillId="4" borderId="30" xfId="4" applyNumberFormat="1" applyFont="1" applyFill="1" applyBorder="1" applyAlignment="1">
      <alignment horizontal="center" vertical="center" wrapText="1"/>
    </xf>
    <xf numFmtId="0" fontId="10" fillId="4" borderId="5" xfId="4" applyFont="1" applyFill="1" applyBorder="1" applyAlignment="1">
      <alignment horizontal="center" vertical="center"/>
    </xf>
    <xf numFmtId="0" fontId="10" fillId="4" borderId="6" xfId="4" applyFont="1" applyFill="1" applyBorder="1" applyAlignment="1">
      <alignment horizontal="center" vertical="center"/>
    </xf>
    <xf numFmtId="0" fontId="10" fillId="4" borderId="7" xfId="4" applyFont="1" applyFill="1" applyBorder="1" applyAlignment="1">
      <alignment horizontal="center" vertical="center"/>
    </xf>
    <xf numFmtId="0" fontId="10" fillId="4" borderId="8" xfId="4" applyFont="1" applyFill="1" applyBorder="1" applyAlignment="1">
      <alignment horizontal="center" vertical="center"/>
    </xf>
    <xf numFmtId="0" fontId="10" fillId="4" borderId="9" xfId="4" applyFont="1" applyFill="1" applyBorder="1" applyAlignment="1">
      <alignment horizontal="center" vertical="center"/>
    </xf>
  </cellXfs>
  <cellStyles count="5">
    <cellStyle name="Millares" xfId="1" builtinId="3"/>
    <cellStyle name="Moneda" xfId="2" builtinId="4"/>
    <cellStyle name="Normal" xfId="0" builtinId="0"/>
    <cellStyle name="Normal 2 2" xfId="4" xr:uid="{B4308B59-78C1-48F3-B2DF-E4632EFD0817}"/>
    <cellStyle name="Normal 9" xfId="3" xr:uid="{ABD8B51A-E983-476D-B089-368E2F2D9506}"/>
  </cellStyles>
  <dxfs count="94">
    <dxf>
      <font>
        <b/>
        <i val="0"/>
        <condense val="0"/>
        <extend val="0"/>
        <color indexed="10"/>
      </font>
    </dxf>
    <dxf>
      <font>
        <b/>
        <i val="0"/>
        <condense val="0"/>
        <extend val="0"/>
        <color indexed="12"/>
      </font>
    </dxf>
    <dxf>
      <font>
        <b/>
        <i val="0"/>
        <condense val="0"/>
        <extend val="0"/>
        <color rgb="FFFF0000"/>
      </font>
    </dxf>
    <dxf>
      <font>
        <b/>
        <i val="0"/>
        <condense val="0"/>
        <extend val="0"/>
        <color rgb="FF0000FF"/>
      </font>
    </dxf>
    <dxf>
      <font>
        <b/>
        <i val="0"/>
        <condense val="0"/>
        <extend val="0"/>
        <color rgb="FFFF0000"/>
      </font>
    </dxf>
    <dxf>
      <font>
        <b/>
        <i val="0"/>
        <condense val="0"/>
        <extend val="0"/>
        <color rgb="FF0000FF"/>
      </font>
    </dxf>
    <dxf>
      <font>
        <b/>
        <i val="0"/>
        <condense val="0"/>
        <extend val="0"/>
        <color rgb="FFFF0000"/>
      </font>
    </dxf>
    <dxf>
      <font>
        <b/>
        <i val="0"/>
        <condense val="0"/>
        <extend val="0"/>
        <color rgb="FF0000FF"/>
      </font>
    </dxf>
    <dxf>
      <font>
        <b/>
        <i val="0"/>
        <condense val="0"/>
        <extend val="0"/>
        <color rgb="FFFF0000"/>
      </font>
    </dxf>
    <dxf>
      <font>
        <b/>
        <i val="0"/>
        <condense val="0"/>
        <extend val="0"/>
        <color rgb="FF0000FF"/>
      </font>
    </dxf>
    <dxf>
      <font>
        <b/>
        <i val="0"/>
        <condense val="0"/>
        <extend val="0"/>
        <color rgb="FFFF0000"/>
      </font>
    </dxf>
    <dxf>
      <font>
        <b/>
        <i val="0"/>
        <condense val="0"/>
        <extend val="0"/>
        <color rgb="FF0000FF"/>
      </font>
    </dxf>
    <dxf>
      <font>
        <b/>
        <i val="0"/>
        <condense val="0"/>
        <extend val="0"/>
        <color rgb="FFFF0000"/>
      </font>
    </dxf>
    <dxf>
      <font>
        <b/>
        <i val="0"/>
        <condense val="0"/>
        <extend val="0"/>
        <color rgb="FF0000FF"/>
      </font>
    </dxf>
    <dxf>
      <font>
        <b/>
        <i val="0"/>
        <condense val="0"/>
        <extend val="0"/>
        <color rgb="FFFF0000"/>
      </font>
    </dxf>
    <dxf>
      <font>
        <b/>
        <i val="0"/>
        <condense val="0"/>
        <extend val="0"/>
        <color rgb="FF0000FF"/>
      </font>
    </dxf>
    <dxf>
      <font>
        <b/>
        <i val="0"/>
        <condense val="0"/>
        <extend val="0"/>
        <color rgb="FFFF0000"/>
      </font>
    </dxf>
    <dxf>
      <font>
        <b/>
        <i val="0"/>
        <condense val="0"/>
        <extend val="0"/>
        <color rgb="FF0000FF"/>
      </font>
    </dxf>
    <dxf>
      <font>
        <b/>
        <i val="0"/>
        <condense val="0"/>
        <extend val="0"/>
        <color rgb="FFFF0000"/>
      </font>
    </dxf>
    <dxf>
      <font>
        <b/>
        <i val="0"/>
        <condense val="0"/>
        <extend val="0"/>
        <color rgb="FF0000FF"/>
      </font>
    </dxf>
    <dxf>
      <font>
        <b/>
        <i val="0"/>
        <condense val="0"/>
        <extend val="0"/>
        <color rgb="FFFF0000"/>
      </font>
    </dxf>
    <dxf>
      <font>
        <b/>
        <i val="0"/>
        <condense val="0"/>
        <extend val="0"/>
        <color rgb="FF0000FF"/>
      </font>
    </dxf>
    <dxf>
      <font>
        <b/>
        <i val="0"/>
        <condense val="0"/>
        <extend val="0"/>
        <color rgb="FFFF0000"/>
      </font>
    </dxf>
    <dxf>
      <font>
        <b/>
        <i val="0"/>
        <condense val="0"/>
        <extend val="0"/>
        <color rgb="FF0000FF"/>
      </font>
    </dxf>
    <dxf>
      <font>
        <b/>
        <i val="0"/>
        <condense val="0"/>
        <extend val="0"/>
        <color rgb="FFFF0000"/>
      </font>
    </dxf>
    <dxf>
      <font>
        <b/>
        <i val="0"/>
        <condense val="0"/>
        <extend val="0"/>
        <color rgb="FF0000FF"/>
      </font>
    </dxf>
    <dxf>
      <font>
        <b/>
        <i val="0"/>
        <condense val="0"/>
        <extend val="0"/>
        <color rgb="FFFF0000"/>
      </font>
    </dxf>
    <dxf>
      <font>
        <b/>
        <i val="0"/>
        <condense val="0"/>
        <extend val="0"/>
        <color rgb="FF0000FF"/>
      </font>
    </dxf>
    <dxf>
      <font>
        <b/>
        <i val="0"/>
        <condense val="0"/>
        <extend val="0"/>
        <color rgb="FFFF0000"/>
      </font>
    </dxf>
    <dxf>
      <font>
        <b/>
        <i val="0"/>
        <condense val="0"/>
        <extend val="0"/>
        <color rgb="FF0000FF"/>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s>
  <tableStyles count="0" defaultTableStyle="TableStyleMedium2" defaultPivotStyle="PivotStyleLight16"/>
  <colors>
    <mruColors>
      <color rgb="FFFF5E12"/>
      <color rgb="FFFF5E3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haredStrings" Target="sharedStrings.xml"/><Relationship Id="rId10" Type="http://schemas.openxmlformats.org/officeDocument/2006/relationships/externalLink" Target="externalLinks/externalLink9.xml"/><Relationship Id="rId19" Type="http://schemas.openxmlformats.org/officeDocument/2006/relationships/customXml" Target="../customXml/item3.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460375</xdr:colOff>
      <xdr:row>0</xdr:row>
      <xdr:rowOff>163512</xdr:rowOff>
    </xdr:from>
    <xdr:to>
      <xdr:col>2</xdr:col>
      <xdr:colOff>316320</xdr:colOff>
      <xdr:row>4</xdr:row>
      <xdr:rowOff>103187</xdr:rowOff>
    </xdr:to>
    <xdr:pic>
      <xdr:nvPicPr>
        <xdr:cNvPr id="2" name="Imagen 1">
          <a:extLst>
            <a:ext uri="{FF2B5EF4-FFF2-40B4-BE49-F238E27FC236}">
              <a16:creationId xmlns:a16="http://schemas.microsoft.com/office/drawing/2014/main" id="{9E87A36B-689C-4E65-8372-F6E2DDAB283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0375" y="163512"/>
          <a:ext cx="1639888" cy="752475"/>
        </a:xfrm>
        <a:prstGeom prst="rect">
          <a:avLst/>
        </a:prstGeom>
      </xdr:spPr>
    </xdr:pic>
    <xdr:clientData/>
  </xdr:twoCellAnchor>
  <xdr:twoCellAnchor editAs="oneCell">
    <xdr:from>
      <xdr:col>0</xdr:col>
      <xdr:colOff>727363</xdr:colOff>
      <xdr:row>13</xdr:row>
      <xdr:rowOff>44554</xdr:rowOff>
    </xdr:from>
    <xdr:to>
      <xdr:col>12</xdr:col>
      <xdr:colOff>90714</xdr:colOff>
      <xdr:row>23</xdr:row>
      <xdr:rowOff>199447</xdr:rowOff>
    </xdr:to>
    <xdr:pic>
      <xdr:nvPicPr>
        <xdr:cNvPr id="7" name="Imagen 6">
          <a:extLst>
            <a:ext uri="{FF2B5EF4-FFF2-40B4-BE49-F238E27FC236}">
              <a16:creationId xmlns:a16="http://schemas.microsoft.com/office/drawing/2014/main" id="{079C2AC3-F457-4903-BAF8-0910D984C7D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27363" y="6021617"/>
          <a:ext cx="5148907" cy="2977116"/>
        </a:xfrm>
        <a:prstGeom prst="rect">
          <a:avLst/>
        </a:prstGeom>
        <a:ln w="12700">
          <a:solidFill>
            <a:schemeClr val="accent2"/>
          </a:solidFill>
        </a:ln>
      </xdr:spPr>
    </xdr:pic>
    <xdr:clientData/>
  </xdr:twoCellAnchor>
  <xdr:twoCellAnchor editAs="oneCell">
    <xdr:from>
      <xdr:col>20</xdr:col>
      <xdr:colOff>171350</xdr:colOff>
      <xdr:row>13</xdr:row>
      <xdr:rowOff>87330</xdr:rowOff>
    </xdr:from>
    <xdr:to>
      <xdr:col>36</xdr:col>
      <xdr:colOff>278044</xdr:colOff>
      <xdr:row>23</xdr:row>
      <xdr:rowOff>230908</xdr:rowOff>
    </xdr:to>
    <xdr:pic>
      <xdr:nvPicPr>
        <xdr:cNvPr id="8" name="Imagen 7">
          <a:extLst>
            <a:ext uri="{FF2B5EF4-FFF2-40B4-BE49-F238E27FC236}">
              <a16:creationId xmlns:a16="http://schemas.microsoft.com/office/drawing/2014/main" id="{59179C85-3A4F-4E68-AEBC-1BB2C8F6F55A}"/>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769048" y="6064393"/>
          <a:ext cx="5922488" cy="2965801"/>
        </a:xfrm>
        <a:prstGeom prst="rect">
          <a:avLst/>
        </a:prstGeom>
        <a:ln w="12700">
          <a:solidFill>
            <a:schemeClr val="accent2"/>
          </a:solidFill>
        </a:ln>
      </xdr:spPr>
    </xdr:pic>
    <xdr:clientData/>
  </xdr:twoCellAnchor>
  <xdr:twoCellAnchor editAs="oneCell">
    <xdr:from>
      <xdr:col>9</xdr:col>
      <xdr:colOff>234949</xdr:colOff>
      <xdr:row>26</xdr:row>
      <xdr:rowOff>226645</xdr:rowOff>
    </xdr:from>
    <xdr:to>
      <xdr:col>23</xdr:col>
      <xdr:colOff>70556</xdr:colOff>
      <xdr:row>35</xdr:row>
      <xdr:rowOff>239958</xdr:rowOff>
    </xdr:to>
    <xdr:pic>
      <xdr:nvPicPr>
        <xdr:cNvPr id="9" name="Imagen 8">
          <a:extLst>
            <a:ext uri="{FF2B5EF4-FFF2-40B4-BE49-F238E27FC236}">
              <a16:creationId xmlns:a16="http://schemas.microsoft.com/office/drawing/2014/main" id="{3CC390C6-84EE-47CA-B0B3-092611C54804}"/>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052886" y="9872597"/>
          <a:ext cx="4935765" cy="255331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Mis%20documentos\NES\romaco\estimaciones%20y%20generadores\CONCENTRAD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harepoint-auditoria/Users/ahernandez/Desktop/Copia%20de%20PA_PF_1000_01.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104_23_Rehab_Cam_Rangeles_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harepoint-auditoria/Users/Diego/Desktop/MIS%20DOC/CUERAMARO%202013/calle%20galeana/2013/OBRAS%20EXPEDIENTES%20TEC%202013/3x1/AULA%20AISLADA%20TRAD.%20CIM.%20CONCRETO.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PLANEACION\Tlalpa\Cat&#225;logo%20de%20concurso%20cort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Docs\Betty\OFS\Formatos\Leg_Fed_Edgar\DA_01_018_003_002F.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ofshare:1000/Users/dherrera/AppData/Local/Microsoft/Windows/Temporary%20Internet%20Files/Content.Outlook/ON9KPR5X/Leg_Est/Lic_P&#250;b_Estatal.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SUPERVISION%20MISAEL\SUPERVISION\CONTRATO%20014%20ARIEL\ESTIMACIONES%20CTO.%20014\EST.%2015%20DEL%2001%20AL%2030%20DE%20AGOSTO%20DE%202004\Mis%20documentos\NES\romaco\estimaciones%20y%20generadores\CONCENTRAD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est.08\RES.EST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harepoint-auditoria/Documents%20and%20Settings/A%20J%20O%20Manuel/Escritorio/Reme%202012/GUARNICIONES%20Y%20BANQUETAS/Gyb%2016%20de%20sept/16%20SEPT%20%20PRESUPUESTO%20FINAL.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ofshare:1000/Documents%20and%20Settings/ealvarez/Mis%20documentos/Cedulas/Leg_Est/DA_01_018_004_002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AGRAL (2)"/>
      <sheetName val="DATOS"/>
      <sheetName val="D02-BAS"/>
      <sheetName val="RELMAQ"/>
      <sheetName val="RELCONT"/>
      <sheetName val="C.H."/>
      <sheetName val="FACTSAL"/>
      <sheetName val="d05-IMSS"/>
      <sheetName val="FACTORES"/>
      <sheetName val="ANAIND"/>
      <sheetName val="ANAFIN"/>
      <sheetName val="UTILI"/>
      <sheetName val="SAR"/>
      <sheetName val="ANAPU"/>
      <sheetName val="CATAGRAL"/>
      <sheetName val="PROEJEC"/>
      <sheetName val="PROPER"/>
      <sheetName val="PROMAQ"/>
      <sheetName val="PROMAT"/>
    </sheetNames>
    <sheetDataSet>
      <sheetData sheetId="0"/>
      <sheetData sheetId="1">
        <row r="2">
          <cell r="C2" t="str">
            <v>16101116 - 013 - 01</v>
          </cell>
        </row>
        <row r="3">
          <cell r="C3" t="str">
            <v>SGO - B - GRO - 01 - IH - 041 - RF - LP</v>
          </cell>
        </row>
        <row r="4">
          <cell r="C4" t="str">
            <v>SUPERVISIÓN Y CONTROL DE CALIDAD DE LAS OBRAS DEL SUBPROYECTO HERMENEGILDO GALEANA, MUNICIPIO DE PUNGARABATO, ESTADO DE GUERRERO.- COMPONENTE AMPLIACIÓN A DISTRITOS DE RIEGO.</v>
          </cell>
        </row>
        <row r="12">
          <cell r="C12" t="str">
            <v>CONSTRUCCIONES, MANTENIMIENTO Y PROYECTOS ROMACO, S.A. DE C.V.</v>
          </cell>
        </row>
        <row r="16">
          <cell r="C16" t="str">
            <v>SUBDIRECCIÓN GENERAL DE OPERACIÓN</v>
          </cell>
        </row>
        <row r="17">
          <cell r="C17" t="str">
            <v>GERENCIA REGIONAL BALSAS</v>
          </cell>
        </row>
        <row r="18">
          <cell r="C18" t="str">
            <v>SUBGERENCIA REGIONAL DE OPERACIÓN</v>
          </cell>
        </row>
        <row r="19">
          <cell r="C19" t="str">
            <v>DOCUMENTO</v>
          </cell>
        </row>
      </sheetData>
      <sheetData sheetId="2">
        <row r="21">
          <cell r="B21" t="str">
            <v>JEFE DE SUPERVISIÓN</v>
          </cell>
        </row>
        <row r="22">
          <cell r="B22" t="str">
            <v>ING. SUPERVISOR DE OBRA</v>
          </cell>
        </row>
        <row r="23">
          <cell r="B23" t="str">
            <v>ING. SUPERVISOR DE CONTROL DE CALIDAD</v>
          </cell>
        </row>
        <row r="24">
          <cell r="B24" t="str">
            <v>TOPÓGRAFO</v>
          </cell>
        </row>
        <row r="25">
          <cell r="B25" t="str">
            <v>CADENERO - ESTADALERO</v>
          </cell>
        </row>
        <row r="26">
          <cell r="B26" t="str">
            <v>CAPTURISTA</v>
          </cell>
        </row>
        <row r="27">
          <cell r="B27" t="str">
            <v>INSPECTOR DE CAMPO</v>
          </cell>
        </row>
        <row r="28">
          <cell r="B28" t="str">
            <v>CALERO / MUESTREADOR</v>
          </cell>
        </row>
        <row r="29">
          <cell r="B29" t="str">
            <v>LABORATORISTA</v>
          </cell>
        </row>
      </sheetData>
      <sheetData sheetId="3"/>
      <sheetData sheetId="4"/>
      <sheetData sheetId="5"/>
      <sheetData sheetId="6"/>
      <sheetData sheetId="7"/>
      <sheetData sheetId="8"/>
      <sheetData sheetId="9"/>
      <sheetData sheetId="10"/>
      <sheetData sheetId="11"/>
      <sheetData sheetId="12"/>
      <sheetData sheetId="13">
        <row r="63">
          <cell r="I63">
            <v>18310.71</v>
          </cell>
        </row>
        <row r="112">
          <cell r="I112">
            <v>12297.76</v>
          </cell>
        </row>
        <row r="161">
          <cell r="I161">
            <v>9773.59</v>
          </cell>
        </row>
        <row r="210">
          <cell r="I210">
            <v>9652.77</v>
          </cell>
        </row>
        <row r="259">
          <cell r="I259">
            <v>4700.78</v>
          </cell>
        </row>
        <row r="308">
          <cell r="I308">
            <v>5145.4399999999996</v>
          </cell>
        </row>
        <row r="357">
          <cell r="I357">
            <v>5403.9</v>
          </cell>
        </row>
        <row r="406">
          <cell r="I406">
            <v>4396.0600000000004</v>
          </cell>
        </row>
        <row r="455">
          <cell r="I455">
            <v>8931.31</v>
          </cell>
        </row>
        <row r="504">
          <cell r="I504">
            <v>12276.72</v>
          </cell>
        </row>
        <row r="553">
          <cell r="I553">
            <v>1791.51</v>
          </cell>
        </row>
        <row r="602">
          <cell r="I602">
            <v>2417.65</v>
          </cell>
        </row>
        <row r="651">
          <cell r="I651">
            <v>4353.13</v>
          </cell>
        </row>
      </sheetData>
      <sheetData sheetId="14"/>
      <sheetData sheetId="15"/>
      <sheetData sheetId="16"/>
      <sheetData sheetId="17"/>
      <sheetData sheetId="1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splegables"/>
      <sheetName val="XXXX_01"/>
      <sheetName val="01"/>
      <sheetName val="02"/>
      <sheetName val="03"/>
      <sheetName val="04"/>
      <sheetName val="CS"/>
      <sheetName val="CM"/>
    </sheetNames>
    <sheetDataSet>
      <sheetData sheetId="0"/>
      <sheetData sheetId="1">
        <row r="10">
          <cell r="F10">
            <v>0.01</v>
          </cell>
        </row>
        <row r="11">
          <cell r="F11">
            <v>0.01</v>
          </cell>
        </row>
        <row r="12">
          <cell r="F12">
            <v>0.01</v>
          </cell>
        </row>
        <row r="13">
          <cell r="F13">
            <v>0.01</v>
          </cell>
        </row>
        <row r="14">
          <cell r="F14">
            <v>0.01</v>
          </cell>
        </row>
        <row r="15">
          <cell r="F15">
            <v>0.01</v>
          </cell>
        </row>
      </sheetData>
      <sheetData sheetId="2"/>
      <sheetData sheetId="3"/>
      <sheetData sheetId="4"/>
      <sheetData sheetId="5"/>
      <sheetData sheetId="6"/>
      <sheetData sheetId="7"/>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splegables"/>
      <sheetName val="1271_00"/>
      <sheetName val="01"/>
      <sheetName val="02"/>
      <sheetName val="03"/>
      <sheetName val="04"/>
      <sheetName val="05"/>
      <sheetName val="06"/>
      <sheetName val="07"/>
      <sheetName val="08"/>
      <sheetName val="09"/>
      <sheetName val="10"/>
      <sheetName val="11"/>
      <sheetName val="12"/>
      <sheetName val="13"/>
      <sheetName val="14"/>
      <sheetName val="14 (2)"/>
      <sheetName val="15"/>
      <sheetName val="Hallazgos"/>
      <sheetName val="16"/>
      <sheetName val="17"/>
      <sheetName val="18"/>
      <sheetName val="19"/>
      <sheetName val="20"/>
      <sheetName val="CS"/>
      <sheetName val="CM"/>
      <sheetName val="Diagrama Conflicto"/>
      <sheetName val="Instructivo"/>
      <sheetName val="LIST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34">
          <cell r="Q34">
            <v>-84211.47</v>
          </cell>
        </row>
      </sheetData>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BASICOS"/>
      <sheetName val="RED DE ACTIVIDADES"/>
      <sheetName val="CATALOGO"/>
      <sheetName val="GENERADOR AULA AISLADA"/>
      <sheetName val="GEN. OBRA COMPLEMENTARIA"/>
      <sheetName val="PROGRAMA DE OBRA"/>
      <sheetName val="RESUMEN DE OBRA"/>
    </sheetNames>
    <sheetDataSet>
      <sheetData sheetId="0"/>
      <sheetData sheetId="1"/>
      <sheetData sheetId="2"/>
      <sheetData sheetId="3"/>
      <sheetData sheetId="4">
        <row r="12">
          <cell r="A12" t="str">
            <v>I.4.03.2B</v>
          </cell>
        </row>
        <row r="33">
          <cell r="A33" t="str">
            <v>XVII.3.02.1</v>
          </cell>
        </row>
        <row r="55">
          <cell r="A55" t="str">
            <v>XI.1.01.2F</v>
          </cell>
        </row>
      </sheetData>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2"/>
      <sheetName val="programa de materiales"/>
      <sheetName val="programa anexo A "/>
      <sheetName val="anexo A"/>
      <sheetName val="Hoja1"/>
    </sheetNames>
    <sheetDataSet>
      <sheetData sheetId="0"/>
      <sheetData sheetId="1"/>
      <sheetData sheetId="2"/>
      <sheetData sheetId="3"/>
      <sheetData sheetId="4">
        <row r="1">
          <cell r="B1" t="str">
            <v>CLAVE</v>
          </cell>
          <cell r="C1" t="str">
            <v>DESCRIPCION</v>
          </cell>
          <cell r="D1" t="str">
            <v>UNIDAD</v>
          </cell>
          <cell r="E1" t="str">
            <v>PRECIO</v>
          </cell>
          <cell r="F1" t="str">
            <v>PRECIO</v>
          </cell>
          <cell r="G1" t="str">
            <v>CANTIDAD</v>
          </cell>
          <cell r="H1" t="str">
            <v>IMPORTE</v>
          </cell>
        </row>
        <row r="2">
          <cell r="A2">
            <v>1</v>
          </cell>
          <cell r="B2" t="str">
            <v>BCA001</v>
          </cell>
          <cell r="C2" t="str">
            <v>PRECIO UNITARIO No.1</v>
          </cell>
          <cell r="D2" t="str">
            <v>HA</v>
          </cell>
          <cell r="E2">
            <v>1117.0999999999999</v>
          </cell>
          <cell r="F2" t="str">
            <v>(UN MIL CIENTO DIEZ Y SIETE PESOS 10/100 M.N.)</v>
          </cell>
          <cell r="G2">
            <v>10.8</v>
          </cell>
          <cell r="H2">
            <v>12064.68</v>
          </cell>
        </row>
        <row r="3">
          <cell r="A3">
            <v>2</v>
          </cell>
          <cell r="B3" t="str">
            <v>BCA002</v>
          </cell>
          <cell r="C3" t="str">
            <v>PRECIO UNITARIO No. 2</v>
          </cell>
          <cell r="D3" t="str">
            <v>M3b</v>
          </cell>
          <cell r="E3">
            <v>3.91</v>
          </cell>
          <cell r="F3" t="str">
            <v>(TRES PESOS 91/100 M.N.)</v>
          </cell>
          <cell r="G3">
            <v>181400</v>
          </cell>
          <cell r="H3">
            <v>709274</v>
          </cell>
        </row>
        <row r="4">
          <cell r="A4">
            <v>3</v>
          </cell>
          <cell r="B4" t="str">
            <v>BCA003</v>
          </cell>
          <cell r="C4" t="str">
            <v>PRECIO UNITARIO No. 3</v>
          </cell>
          <cell r="D4" t="str">
            <v>M3c</v>
          </cell>
          <cell r="E4">
            <v>6.55</v>
          </cell>
          <cell r="F4" t="str">
            <v>(SEIS PESOS 55/100 M.N.)</v>
          </cell>
          <cell r="G4">
            <v>181400</v>
          </cell>
          <cell r="H4">
            <v>1188170</v>
          </cell>
        </row>
        <row r="5">
          <cell r="A5">
            <v>4</v>
          </cell>
          <cell r="B5" t="str">
            <v>BCA004</v>
          </cell>
          <cell r="C5" t="str">
            <v>PRECIO UNITARIO No. 4</v>
          </cell>
          <cell r="D5" t="str">
            <v>M3b</v>
          </cell>
          <cell r="E5">
            <v>7.2</v>
          </cell>
          <cell r="F5" t="str">
            <v>(SIETE PESOS 20/100 M.N.)</v>
          </cell>
          <cell r="G5">
            <v>389250</v>
          </cell>
          <cell r="H5">
            <v>2802600</v>
          </cell>
        </row>
        <row r="6">
          <cell r="A6">
            <v>5</v>
          </cell>
          <cell r="B6" t="str">
            <v>BCA005</v>
          </cell>
          <cell r="C6" t="str">
            <v>PRECIO UNITARIO No. 5</v>
          </cell>
          <cell r="D6" t="str">
            <v>M3b</v>
          </cell>
          <cell r="E6">
            <v>12.49</v>
          </cell>
          <cell r="F6" t="str">
            <v>(DOCE PESOS 49/100 M.N.)</v>
          </cell>
          <cell r="G6">
            <v>6753</v>
          </cell>
          <cell r="H6">
            <v>84344.97</v>
          </cell>
        </row>
        <row r="7">
          <cell r="A7">
            <v>6</v>
          </cell>
          <cell r="B7" t="str">
            <v>BCA006</v>
          </cell>
          <cell r="C7" t="str">
            <v>PRECIO UNITARIO No. 6</v>
          </cell>
          <cell r="D7" t="str">
            <v>M3b</v>
          </cell>
          <cell r="E7">
            <v>52.24</v>
          </cell>
          <cell r="F7" t="str">
            <v>(CINCUENTA Y DOS PESOS 24/100 M.N.)</v>
          </cell>
          <cell r="G7">
            <v>4500</v>
          </cell>
          <cell r="H7">
            <v>235080</v>
          </cell>
        </row>
        <row r="8">
          <cell r="A8">
            <v>7</v>
          </cell>
          <cell r="B8" t="str">
            <v>BCA007</v>
          </cell>
          <cell r="C8" t="str">
            <v>PRECIO UNITARIO No. 7</v>
          </cell>
          <cell r="D8" t="str">
            <v>M3b</v>
          </cell>
          <cell r="E8">
            <v>24.84</v>
          </cell>
          <cell r="F8" t="str">
            <v>(VEINTICUATRO PESOS 84/100 M.N.)</v>
          </cell>
          <cell r="G8">
            <v>77665</v>
          </cell>
          <cell r="H8">
            <v>1929198.6</v>
          </cell>
        </row>
        <row r="9">
          <cell r="A9">
            <v>8</v>
          </cell>
          <cell r="B9" t="str">
            <v>BCA008</v>
          </cell>
          <cell r="C9" t="str">
            <v>PRECIO UNITARIO No. 8</v>
          </cell>
          <cell r="D9" t="str">
            <v>M3b</v>
          </cell>
          <cell r="E9">
            <v>46.81</v>
          </cell>
          <cell r="F9" t="str">
            <v>(CUARENTA Y SEIS PESOS 81/100 M.N.)</v>
          </cell>
          <cell r="G9">
            <v>6100</v>
          </cell>
          <cell r="H9">
            <v>285541</v>
          </cell>
        </row>
        <row r="10">
          <cell r="A10">
            <v>9</v>
          </cell>
          <cell r="B10" t="str">
            <v>BCA009</v>
          </cell>
          <cell r="C10" t="str">
            <v>PRECIO UNITARIO No. 9</v>
          </cell>
          <cell r="D10" t="str">
            <v>M3</v>
          </cell>
          <cell r="E10">
            <v>44.24</v>
          </cell>
          <cell r="F10" t="str">
            <v>(CUARENTA Y CUATRO PESOS 24/100 M.N.)</v>
          </cell>
          <cell r="G10">
            <v>131750</v>
          </cell>
          <cell r="H10">
            <v>5828620</v>
          </cell>
        </row>
        <row r="11">
          <cell r="A11">
            <v>10</v>
          </cell>
          <cell r="B11" t="str">
            <v>BCA010</v>
          </cell>
          <cell r="C11" t="str">
            <v>PRECIO UNITARIO No. 10</v>
          </cell>
          <cell r="D11" t="str">
            <v>M3</v>
          </cell>
          <cell r="E11">
            <v>33.299999999999997</v>
          </cell>
          <cell r="F11" t="str">
            <v>(TREINTA Y TRES PESOS 30/100 M.N.)</v>
          </cell>
          <cell r="G11">
            <v>243140</v>
          </cell>
          <cell r="H11">
            <v>8096562</v>
          </cell>
        </row>
        <row r="12">
          <cell r="A12">
            <v>11</v>
          </cell>
          <cell r="B12" t="str">
            <v>BCA011</v>
          </cell>
          <cell r="C12" t="str">
            <v>PRECIO UNITARIO No.11</v>
          </cell>
          <cell r="D12" t="str">
            <v>M3</v>
          </cell>
          <cell r="E12">
            <v>85.69</v>
          </cell>
          <cell r="F12" t="str">
            <v>(OCHENTA Y CINCO PESOS 69/100 M.N.)</v>
          </cell>
          <cell r="G12">
            <v>20000</v>
          </cell>
          <cell r="H12">
            <v>1713800</v>
          </cell>
        </row>
        <row r="13">
          <cell r="A13">
            <v>12</v>
          </cell>
          <cell r="B13" t="str">
            <v>BCA012</v>
          </cell>
          <cell r="C13" t="str">
            <v>PRECIO UNITARIO No. 12</v>
          </cell>
          <cell r="D13" t="str">
            <v>M3c</v>
          </cell>
          <cell r="E13">
            <v>5.49</v>
          </cell>
          <cell r="F13" t="str">
            <v>(CINCO PESOS 49/100 M.N.)</v>
          </cell>
          <cell r="G13">
            <v>410503</v>
          </cell>
          <cell r="H13">
            <v>2253661.4700000002</v>
          </cell>
        </row>
        <row r="14">
          <cell r="A14">
            <v>13</v>
          </cell>
          <cell r="B14" t="str">
            <v>BCA013</v>
          </cell>
          <cell r="C14" t="str">
            <v>PRECIO UNITARIO No. 13</v>
          </cell>
          <cell r="D14" t="str">
            <v>M3c</v>
          </cell>
          <cell r="E14">
            <v>5.5</v>
          </cell>
          <cell r="F14" t="str">
            <v>(CINCO PESOS 50/100 M.N.)</v>
          </cell>
          <cell r="G14">
            <v>80827</v>
          </cell>
          <cell r="H14">
            <v>444548.5</v>
          </cell>
        </row>
        <row r="15">
          <cell r="A15">
            <v>14</v>
          </cell>
          <cell r="B15" t="str">
            <v>BCA014</v>
          </cell>
          <cell r="C15" t="str">
            <v>PRECIO UNITARIO No. 14</v>
          </cell>
          <cell r="D15" t="str">
            <v>M3c-KM</v>
          </cell>
          <cell r="E15">
            <v>2.21</v>
          </cell>
          <cell r="F15" t="str">
            <v>(DOS PESOS 21/100 M.N.)</v>
          </cell>
          <cell r="G15">
            <v>410503</v>
          </cell>
          <cell r="H15">
            <v>907211.63</v>
          </cell>
        </row>
        <row r="16">
          <cell r="A16">
            <v>15</v>
          </cell>
          <cell r="B16" t="str">
            <v>BCA015</v>
          </cell>
          <cell r="C16" t="str">
            <v>PRECIO UNITARIO No. 15</v>
          </cell>
          <cell r="D16" t="str">
            <v>M3c-KM</v>
          </cell>
          <cell r="E16">
            <v>2.19</v>
          </cell>
          <cell r="F16" t="str">
            <v>(DOS PESOS 19/100 M.N.)</v>
          </cell>
          <cell r="G16">
            <v>80827</v>
          </cell>
          <cell r="H16">
            <v>177011.13</v>
          </cell>
        </row>
        <row r="17">
          <cell r="A17">
            <v>16</v>
          </cell>
          <cell r="B17" t="str">
            <v>BCA016</v>
          </cell>
          <cell r="C17" t="str">
            <v>PRECIO UNITARIO No. 16</v>
          </cell>
          <cell r="D17" t="str">
            <v>M3</v>
          </cell>
          <cell r="E17">
            <v>6.55</v>
          </cell>
          <cell r="F17" t="str">
            <v>(SEIS PESOS 55/100 M.N.)</v>
          </cell>
          <cell r="G17">
            <v>10000</v>
          </cell>
          <cell r="H17">
            <v>65500</v>
          </cell>
        </row>
        <row r="18">
          <cell r="A18">
            <v>17</v>
          </cell>
          <cell r="B18" t="str">
            <v>BCA017</v>
          </cell>
          <cell r="C18" t="str">
            <v>PRECIO UNITARIO No. 17</v>
          </cell>
          <cell r="D18" t="str">
            <v>M3</v>
          </cell>
          <cell r="E18">
            <v>47.47</v>
          </cell>
          <cell r="F18" t="str">
            <v>(CUARENTA Y SIETE PESOS 47/100 M.N.)</v>
          </cell>
          <cell r="G18">
            <v>4000</v>
          </cell>
          <cell r="H18">
            <v>189880</v>
          </cell>
        </row>
        <row r="19">
          <cell r="A19">
            <v>18</v>
          </cell>
          <cell r="B19" t="str">
            <v>BCA018</v>
          </cell>
          <cell r="C19" t="str">
            <v>PRECIO UNITARIO No. 18</v>
          </cell>
          <cell r="D19" t="str">
            <v>M3</v>
          </cell>
          <cell r="E19">
            <v>47.47</v>
          </cell>
          <cell r="F19" t="str">
            <v>(CUARENTA Y SIETE PESOS 47/100 M.N.)</v>
          </cell>
          <cell r="G19">
            <v>350</v>
          </cell>
          <cell r="H19">
            <v>16614.5</v>
          </cell>
        </row>
        <row r="20">
          <cell r="A20">
            <v>19</v>
          </cell>
          <cell r="B20" t="str">
            <v>BCA019</v>
          </cell>
          <cell r="C20" t="str">
            <v>PRECIO UNITARIO No. 19</v>
          </cell>
          <cell r="D20" t="str">
            <v>M3</v>
          </cell>
          <cell r="E20">
            <v>231.18</v>
          </cell>
          <cell r="F20" t="str">
            <v>(DOSCIENTOS TREINTA Y UN PESOS 18/100 M.N.)</v>
          </cell>
          <cell r="G20">
            <v>21705</v>
          </cell>
          <cell r="H20">
            <v>5017761.9000000004</v>
          </cell>
        </row>
        <row r="21">
          <cell r="A21">
            <v>20</v>
          </cell>
          <cell r="B21" t="str">
            <v>BCA020</v>
          </cell>
          <cell r="C21" t="str">
            <v>PRECIO UNITARIO No. 20</v>
          </cell>
          <cell r="D21" t="str">
            <v>M3</v>
          </cell>
          <cell r="E21">
            <v>227.86</v>
          </cell>
          <cell r="F21" t="str">
            <v>(DOSCIENTOS VEINTISIETE PESOS 86/100 M.N.)</v>
          </cell>
          <cell r="G21">
            <v>21235</v>
          </cell>
          <cell r="H21">
            <v>4838607.0999999996</v>
          </cell>
        </row>
        <row r="22">
          <cell r="A22">
            <v>21</v>
          </cell>
          <cell r="B22" t="str">
            <v>BCA021</v>
          </cell>
          <cell r="C22" t="str">
            <v>PRECIO UNITARIO No. 21</v>
          </cell>
          <cell r="D22" t="str">
            <v>M3</v>
          </cell>
          <cell r="E22">
            <v>238.53</v>
          </cell>
          <cell r="F22" t="str">
            <v>(DOSCIENTOS TREINTA Y OCHO PESOS 53/100 M.N.)</v>
          </cell>
          <cell r="G22">
            <v>17830</v>
          </cell>
          <cell r="H22">
            <v>4252989.9000000004</v>
          </cell>
        </row>
        <row r="23">
          <cell r="A23">
            <v>22</v>
          </cell>
          <cell r="B23" t="str">
            <v>BCA022</v>
          </cell>
          <cell r="C23" t="str">
            <v>PRECIO UNITARIO No. 22</v>
          </cell>
          <cell r="D23" t="str">
            <v>M3</v>
          </cell>
          <cell r="E23">
            <v>382.24</v>
          </cell>
          <cell r="F23" t="str">
            <v>(TRESCIENTOS OCHENTA Y DOS PESOS 24/100 M.N.)</v>
          </cell>
          <cell r="G23">
            <v>175</v>
          </cell>
          <cell r="H23">
            <v>66892</v>
          </cell>
        </row>
        <row r="24">
          <cell r="A24">
            <v>23</v>
          </cell>
          <cell r="B24" t="str">
            <v>BCA023</v>
          </cell>
          <cell r="C24" t="str">
            <v>PRECIO UNITARIO No. 23</v>
          </cell>
          <cell r="D24" t="str">
            <v>M3</v>
          </cell>
          <cell r="E24">
            <v>410.58</v>
          </cell>
          <cell r="F24" t="str">
            <v>(CUATROCIENTOS DIEZ PESOS 58/100 M.N.)</v>
          </cell>
          <cell r="G24">
            <v>23580</v>
          </cell>
          <cell r="H24">
            <v>9681476.4000000004</v>
          </cell>
        </row>
        <row r="25">
          <cell r="A25">
            <v>24</v>
          </cell>
          <cell r="B25" t="str">
            <v>BCA024</v>
          </cell>
          <cell r="C25" t="str">
            <v>PRECIO UNITARIO No. 24</v>
          </cell>
          <cell r="D25" t="str">
            <v>M3</v>
          </cell>
          <cell r="E25">
            <v>231.18</v>
          </cell>
          <cell r="F25" t="str">
            <v>(DOSCIENTOS TREINTA Y UN PESOS 18/100 M.N.)</v>
          </cell>
          <cell r="G25">
            <v>3650</v>
          </cell>
          <cell r="H25">
            <v>843807</v>
          </cell>
        </row>
        <row r="26">
          <cell r="A26">
            <v>25</v>
          </cell>
          <cell r="B26" t="str">
            <v>BCA025</v>
          </cell>
          <cell r="C26" t="str">
            <v>PRECIO UNITARIO No. 25</v>
          </cell>
          <cell r="D26" t="str">
            <v>M3</v>
          </cell>
          <cell r="E26">
            <v>231.18</v>
          </cell>
          <cell r="F26" t="str">
            <v>(DOSCIENTOS TREINTA Y UN PESOS 18/100 M.N.)</v>
          </cell>
          <cell r="G26">
            <v>9100</v>
          </cell>
          <cell r="H26">
            <v>2103738</v>
          </cell>
        </row>
        <row r="27">
          <cell r="A27">
            <v>26</v>
          </cell>
          <cell r="B27" t="str">
            <v>BCA026</v>
          </cell>
          <cell r="C27" t="str">
            <v>PRECIO UNITARIO No. 26</v>
          </cell>
          <cell r="D27" t="str">
            <v>M3</v>
          </cell>
          <cell r="E27">
            <v>233.45</v>
          </cell>
          <cell r="F27" t="str">
            <v>(DOSCIENTOS TREINTA Y TRES PESOS 45/100 M.N.)</v>
          </cell>
          <cell r="G27">
            <v>450</v>
          </cell>
          <cell r="H27">
            <v>105052.5</v>
          </cell>
        </row>
        <row r="28">
          <cell r="A28">
            <v>27</v>
          </cell>
          <cell r="B28" t="str">
            <v>BCA027</v>
          </cell>
          <cell r="C28" t="str">
            <v>PRECIO UNITARIO No. 27</v>
          </cell>
          <cell r="D28" t="str">
            <v>M3</v>
          </cell>
          <cell r="E28">
            <v>422.82</v>
          </cell>
          <cell r="F28" t="str">
            <v>(CUATROCIENTOS VEINTIDOS PESOS 82/100 M.N.)</v>
          </cell>
          <cell r="G28">
            <v>1170</v>
          </cell>
          <cell r="H28">
            <v>494699.4</v>
          </cell>
        </row>
        <row r="29">
          <cell r="A29">
            <v>28</v>
          </cell>
          <cell r="B29" t="str">
            <v>BCA028</v>
          </cell>
          <cell r="C29" t="str">
            <v>PRECIO UNITARIO No. 28</v>
          </cell>
          <cell r="D29" t="str">
            <v>KG</v>
          </cell>
          <cell r="E29">
            <v>1.26</v>
          </cell>
          <cell r="F29" t="str">
            <v>(UN PESO 26/100 M.N.)</v>
          </cell>
          <cell r="G29">
            <v>800</v>
          </cell>
          <cell r="H29">
            <v>1008</v>
          </cell>
        </row>
        <row r="30">
          <cell r="A30">
            <v>29</v>
          </cell>
          <cell r="B30" t="str">
            <v>BCA029</v>
          </cell>
          <cell r="C30" t="str">
            <v>PRECIO UNITARIO No. 29</v>
          </cell>
          <cell r="D30" t="str">
            <v>KG</v>
          </cell>
          <cell r="E30">
            <v>1.26</v>
          </cell>
          <cell r="F30" t="str">
            <v>(UN PESO 26/100 M.N.)</v>
          </cell>
          <cell r="G30">
            <v>372000</v>
          </cell>
          <cell r="H30">
            <v>468720</v>
          </cell>
        </row>
        <row r="31">
          <cell r="A31">
            <v>30</v>
          </cell>
          <cell r="B31" t="str">
            <v>BCA030</v>
          </cell>
          <cell r="C31" t="str">
            <v>PRECIO UNITARIO No. 30</v>
          </cell>
          <cell r="D31" t="str">
            <v>KG</v>
          </cell>
          <cell r="E31">
            <v>1.26</v>
          </cell>
          <cell r="F31" t="str">
            <v>(UN PESO 26/100 M.N.)</v>
          </cell>
          <cell r="G31">
            <v>120240</v>
          </cell>
          <cell r="H31">
            <v>151502.39999999999</v>
          </cell>
        </row>
        <row r="32">
          <cell r="A32">
            <v>31</v>
          </cell>
          <cell r="B32" t="str">
            <v>BCA031</v>
          </cell>
          <cell r="C32" t="str">
            <v>PRECIO UNITARIO No. 31</v>
          </cell>
          <cell r="D32" t="str">
            <v>KG</v>
          </cell>
          <cell r="E32">
            <v>1.26</v>
          </cell>
          <cell r="F32" t="str">
            <v>(UN PESO 26/100 M.N.)</v>
          </cell>
          <cell r="G32">
            <v>80670</v>
          </cell>
          <cell r="H32">
            <v>101644.2</v>
          </cell>
        </row>
        <row r="33">
          <cell r="A33">
            <v>32</v>
          </cell>
          <cell r="B33" t="str">
            <v>BCA032</v>
          </cell>
          <cell r="C33" t="str">
            <v>PRECIO UNITARIO No. 32</v>
          </cell>
          <cell r="D33" t="str">
            <v>KG</v>
          </cell>
          <cell r="E33">
            <v>1.26</v>
          </cell>
          <cell r="F33" t="str">
            <v>(UN PESO 26/100 M.N.)</v>
          </cell>
          <cell r="G33">
            <v>537795</v>
          </cell>
          <cell r="H33">
            <v>677621.7</v>
          </cell>
        </row>
        <row r="34">
          <cell r="A34">
            <v>33</v>
          </cell>
          <cell r="B34" t="str">
            <v>BCA033</v>
          </cell>
          <cell r="C34" t="str">
            <v>PRECIO UNITARIO No. 33</v>
          </cell>
          <cell r="D34" t="str">
            <v>TON</v>
          </cell>
          <cell r="E34">
            <v>1016.4</v>
          </cell>
          <cell r="F34" t="str">
            <v>(UN MIL DIEZ Y SEIS PESOS 40/100 M.N.)</v>
          </cell>
          <cell r="G34">
            <v>22266</v>
          </cell>
          <cell r="H34">
            <v>22631162.399999999</v>
          </cell>
        </row>
        <row r="35">
          <cell r="A35">
            <v>34</v>
          </cell>
          <cell r="B35" t="str">
            <v>BCA034</v>
          </cell>
          <cell r="C35" t="str">
            <v>PRECIO UNITARIO No.34 1.</v>
          </cell>
          <cell r="D35" t="str">
            <v>TON</v>
          </cell>
          <cell r="E35">
            <v>3.74</v>
          </cell>
          <cell r="F35" t="str">
            <v>(TRES PESOS 74/100 M.N.)</v>
          </cell>
          <cell r="G35">
            <v>1111505</v>
          </cell>
          <cell r="H35">
            <v>4157028.7</v>
          </cell>
        </row>
        <row r="36">
          <cell r="A36">
            <v>35</v>
          </cell>
          <cell r="B36" t="str">
            <v>BCA035</v>
          </cell>
          <cell r="C36" t="str">
            <v>PRECIO UNITARIO No. 35</v>
          </cell>
          <cell r="D36" t="str">
            <v>M3c</v>
          </cell>
          <cell r="E36">
            <v>41.18</v>
          </cell>
          <cell r="F36" t="str">
            <v>(CUARENTA Y UN PESOS 18/100 M.N.)</v>
          </cell>
          <cell r="G36">
            <v>155100</v>
          </cell>
          <cell r="H36">
            <v>6387018</v>
          </cell>
        </row>
        <row r="37">
          <cell r="A37">
            <v>36</v>
          </cell>
          <cell r="B37" t="str">
            <v>BCA036</v>
          </cell>
          <cell r="C37" t="str">
            <v>PRECIO UNITARIO No. 36</v>
          </cell>
          <cell r="D37" t="str">
            <v>M3c</v>
          </cell>
          <cell r="E37">
            <v>45.55</v>
          </cell>
          <cell r="F37" t="str">
            <v>(CUARENTA Y CINCO PESOS 55/100 M.N.)</v>
          </cell>
          <cell r="G37">
            <v>56300</v>
          </cell>
          <cell r="H37">
            <v>2564465</v>
          </cell>
        </row>
        <row r="38">
          <cell r="A38">
            <v>37</v>
          </cell>
          <cell r="B38" t="str">
            <v>BCA037</v>
          </cell>
          <cell r="C38" t="str">
            <v>PRECIO UNITARIO No. 37</v>
          </cell>
          <cell r="D38" t="str">
            <v>PZA.</v>
          </cell>
          <cell r="E38">
            <v>137.47999999999999</v>
          </cell>
          <cell r="F38" t="str">
            <v>(CIENTO TREINTA Y SIETE PESOS 48/100 M.N.)</v>
          </cell>
          <cell r="G38">
            <v>59755</v>
          </cell>
          <cell r="H38">
            <v>8215117.4000000004</v>
          </cell>
        </row>
        <row r="39">
          <cell r="A39">
            <v>38</v>
          </cell>
          <cell r="B39" t="str">
            <v>BCA038</v>
          </cell>
          <cell r="C39" t="str">
            <v>PRECIO UNITARIO No. 38</v>
          </cell>
          <cell r="D39" t="str">
            <v>KG</v>
          </cell>
          <cell r="E39">
            <v>60.88</v>
          </cell>
          <cell r="F39" t="str">
            <v>(SESENTA PESOS 88/100 M.N.)</v>
          </cell>
          <cell r="G39">
            <v>240</v>
          </cell>
          <cell r="H39">
            <v>14611.2</v>
          </cell>
        </row>
        <row r="40">
          <cell r="A40">
            <v>39</v>
          </cell>
          <cell r="B40" t="str">
            <v>BCA039</v>
          </cell>
          <cell r="C40" t="str">
            <v>PRECIO UNITARIO No. 39</v>
          </cell>
          <cell r="D40" t="str">
            <v>M2</v>
          </cell>
          <cell r="E40">
            <v>144.15</v>
          </cell>
          <cell r="F40" t="str">
            <v>(CIENTO CUARENTA Y CUATRO PESOS 15/100 M.N.)</v>
          </cell>
          <cell r="G40">
            <v>7</v>
          </cell>
          <cell r="H40">
            <v>1009.05</v>
          </cell>
        </row>
        <row r="41">
          <cell r="A41">
            <v>40</v>
          </cell>
          <cell r="B41" t="str">
            <v>BCA040</v>
          </cell>
          <cell r="C41" t="str">
            <v>PRECIO UNITARIO No. 40</v>
          </cell>
          <cell r="D41" t="str">
            <v>M</v>
          </cell>
          <cell r="E41">
            <v>104.43</v>
          </cell>
          <cell r="F41" t="str">
            <v>(CIENTO CUATRO PESOS 43/100 M.N.)</v>
          </cell>
          <cell r="G41">
            <v>79</v>
          </cell>
          <cell r="H41">
            <v>8249.9699999999993</v>
          </cell>
        </row>
        <row r="42">
          <cell r="A42">
            <v>41</v>
          </cell>
          <cell r="B42" t="str">
            <v>BCA041</v>
          </cell>
          <cell r="C42" t="str">
            <v>PRECIO UNITARIO No. 41</v>
          </cell>
          <cell r="D42" t="str">
            <v>M</v>
          </cell>
          <cell r="E42">
            <v>965.17</v>
          </cell>
          <cell r="F42" t="str">
            <v>(NOVECIENTOS SESENTA Y CINCO PESOS 17/100 M.N.)</v>
          </cell>
          <cell r="G42">
            <v>500</v>
          </cell>
          <cell r="H42">
            <v>482585</v>
          </cell>
        </row>
        <row r="43">
          <cell r="A43">
            <v>42</v>
          </cell>
          <cell r="B43" t="str">
            <v>BCA042</v>
          </cell>
          <cell r="C43" t="str">
            <v>PRECIO UNITARIO No.42 1.2</v>
          </cell>
          <cell r="D43" t="str">
            <v>PZA</v>
          </cell>
          <cell r="E43">
            <v>177.74</v>
          </cell>
          <cell r="F43" t="str">
            <v>(CIENTO SETENTA Y SIETE PESOS 74/100 M.N.)</v>
          </cell>
          <cell r="G43">
            <v>2550</v>
          </cell>
          <cell r="H43">
            <v>453237</v>
          </cell>
        </row>
        <row r="44">
          <cell r="A44">
            <v>43</v>
          </cell>
          <cell r="B44" t="str">
            <v>BCA043</v>
          </cell>
          <cell r="C44" t="str">
            <v>PRECIO UNITARIO No. 43</v>
          </cell>
          <cell r="D44" t="str">
            <v>M</v>
          </cell>
          <cell r="E44">
            <v>147.08000000000001</v>
          </cell>
          <cell r="F44" t="str">
            <v>(CIENTO CUARENTA Y SIETE PESOS 08/100 M.N.)</v>
          </cell>
          <cell r="G44">
            <v>70</v>
          </cell>
          <cell r="H44">
            <v>10295.6</v>
          </cell>
        </row>
        <row r="45">
          <cell r="A45">
            <v>44</v>
          </cell>
          <cell r="B45" t="str">
            <v>BCA044</v>
          </cell>
          <cell r="C45" t="str">
            <v>PRECIO UNITARIO No. 44</v>
          </cell>
          <cell r="D45" t="str">
            <v>M</v>
          </cell>
          <cell r="E45">
            <v>295.75</v>
          </cell>
          <cell r="F45" t="str">
            <v>(DOSCIENTOS NOVENTA Y CINCO PESOS 75/100 M.N.)</v>
          </cell>
          <cell r="G45">
            <v>1115</v>
          </cell>
          <cell r="H45">
            <v>329761.25</v>
          </cell>
        </row>
        <row r="46">
          <cell r="A46">
            <v>45</v>
          </cell>
          <cell r="B46" t="str">
            <v>BCA045</v>
          </cell>
          <cell r="C46" t="str">
            <v>PRECIO UNITARIO No. 45</v>
          </cell>
          <cell r="D46" t="str">
            <v>PIEZA</v>
          </cell>
          <cell r="E46">
            <v>8341.9699999999993</v>
          </cell>
          <cell r="F46" t="str">
            <v>(OCHO MIL TRESCIENTOS CUARENTA Y UN PESOS 97/100 M.N.)</v>
          </cell>
          <cell r="G46">
            <v>10</v>
          </cell>
          <cell r="H46">
            <v>83419.7</v>
          </cell>
        </row>
        <row r="47">
          <cell r="A47">
            <v>46</v>
          </cell>
          <cell r="B47" t="str">
            <v>BCA046</v>
          </cell>
          <cell r="C47" t="str">
            <v>PRECIO UNITARIO No. 46</v>
          </cell>
          <cell r="D47" t="str">
            <v>M3</v>
          </cell>
          <cell r="E47">
            <v>87.51</v>
          </cell>
          <cell r="F47" t="str">
            <v>(OCHENTA Y SIETE PESOS 51/100 M.N.)</v>
          </cell>
          <cell r="G47">
            <v>6756</v>
          </cell>
          <cell r="H47">
            <v>591217.56000000006</v>
          </cell>
        </row>
        <row r="48">
          <cell r="A48">
            <v>47</v>
          </cell>
          <cell r="B48" t="str">
            <v>BCA047</v>
          </cell>
          <cell r="C48" t="str">
            <v>PRECIO UNITARIO No. 47</v>
          </cell>
          <cell r="D48" t="str">
            <v>M</v>
          </cell>
          <cell r="E48">
            <v>45.27</v>
          </cell>
          <cell r="F48" t="str">
            <v>(CUARENTA Y CINCO PESOS 27/100 M.N.)</v>
          </cell>
          <cell r="G48">
            <v>500</v>
          </cell>
          <cell r="H48">
            <v>22635</v>
          </cell>
        </row>
        <row r="49">
          <cell r="A49">
            <v>48</v>
          </cell>
          <cell r="B49" t="str">
            <v>BCA048</v>
          </cell>
          <cell r="C49" t="str">
            <v>PRECIO UNITARIO No. 48</v>
          </cell>
          <cell r="D49" t="str">
            <v>M</v>
          </cell>
          <cell r="E49">
            <v>19.95</v>
          </cell>
          <cell r="F49" t="str">
            <v>(DIEZ Y NUEVE PESOS 95/100 M.N.)</v>
          </cell>
          <cell r="G49">
            <v>500</v>
          </cell>
          <cell r="H49">
            <v>9975</v>
          </cell>
        </row>
        <row r="50">
          <cell r="A50">
            <v>49</v>
          </cell>
          <cell r="B50" t="str">
            <v>BCA049</v>
          </cell>
          <cell r="C50" t="str">
            <v>PRECIO UNITARIO No. 49</v>
          </cell>
          <cell r="D50" t="str">
            <v>M2</v>
          </cell>
          <cell r="E50">
            <v>1179.49</v>
          </cell>
          <cell r="F50" t="str">
            <v>(UN MIL CIENTO SETENTA Y NUEVE PESOS 49/100 M.N.)</v>
          </cell>
          <cell r="G50">
            <v>15</v>
          </cell>
          <cell r="H50">
            <v>17692.349999999999</v>
          </cell>
        </row>
        <row r="51">
          <cell r="A51">
            <v>50</v>
          </cell>
          <cell r="B51" t="str">
            <v>BCA050</v>
          </cell>
          <cell r="C51" t="str">
            <v>PRECIO UNITARIO No. 50</v>
          </cell>
          <cell r="D51" t="str">
            <v>PZA</v>
          </cell>
          <cell r="E51">
            <v>16045.3</v>
          </cell>
          <cell r="F51" t="str">
            <v>(DIEZ Y SEIS MIL CUARENTA Y CINCO PESOS 30/100 M.N.)</v>
          </cell>
          <cell r="G51">
            <v>2</v>
          </cell>
          <cell r="H51">
            <v>32090.6</v>
          </cell>
        </row>
        <row r="52">
          <cell r="A52">
            <v>51</v>
          </cell>
          <cell r="B52" t="str">
            <v>BCA051</v>
          </cell>
          <cell r="C52" t="str">
            <v>PRECIO UNITARIO No. 51</v>
          </cell>
          <cell r="D52" t="str">
            <v>H.E.</v>
          </cell>
          <cell r="E52">
            <v>80</v>
          </cell>
          <cell r="F52" t="str">
            <v>(OCHENTA PESOS 00/100 M.N.)</v>
          </cell>
          <cell r="G52">
            <v>1200</v>
          </cell>
          <cell r="H52">
            <v>96000</v>
          </cell>
        </row>
        <row r="53">
          <cell r="A53">
            <v>52</v>
          </cell>
          <cell r="B53" t="str">
            <v>BCA052</v>
          </cell>
          <cell r="C53" t="str">
            <v>PRECIO UNITARIO No. 52</v>
          </cell>
          <cell r="D53" t="str">
            <v>H.E.</v>
          </cell>
          <cell r="E53">
            <v>96.44</v>
          </cell>
          <cell r="F53" t="str">
            <v>(NOVENTA Y SEIS PESOS 44/100 M.N.)</v>
          </cell>
          <cell r="G53">
            <v>1200</v>
          </cell>
          <cell r="H53">
            <v>115728</v>
          </cell>
        </row>
        <row r="54">
          <cell r="A54">
            <v>53</v>
          </cell>
          <cell r="B54" t="str">
            <v>BCA053</v>
          </cell>
          <cell r="C54" t="str">
            <v>PRECIO UNITARIO No.53 4</v>
          </cell>
          <cell r="D54" t="str">
            <v>M</v>
          </cell>
          <cell r="E54">
            <v>176.64</v>
          </cell>
          <cell r="F54" t="str">
            <v>(CIENTO SETENTA Y SEIS PESOS 64/100 M.N.)</v>
          </cell>
          <cell r="G54">
            <v>3800</v>
          </cell>
          <cell r="H54">
            <v>671232</v>
          </cell>
        </row>
        <row r="55">
          <cell r="A55">
            <v>54</v>
          </cell>
          <cell r="B55" t="str">
            <v>BCA054</v>
          </cell>
          <cell r="C55" t="str">
            <v>PRECIO UNITARIO No.54 4</v>
          </cell>
          <cell r="D55" t="str">
            <v>M</v>
          </cell>
          <cell r="E55">
            <v>176.98</v>
          </cell>
          <cell r="F55" t="str">
            <v>(CIENTO SETENTA Y SEIS PESOS 98/100 M.N.)</v>
          </cell>
          <cell r="G55">
            <v>500</v>
          </cell>
          <cell r="H55">
            <v>88490</v>
          </cell>
        </row>
        <row r="56">
          <cell r="A56">
            <v>55</v>
          </cell>
          <cell r="B56" t="str">
            <v>BCA055</v>
          </cell>
          <cell r="C56" t="str">
            <v>PRECIO UNITARIO No.55 4</v>
          </cell>
          <cell r="D56" t="str">
            <v>M</v>
          </cell>
          <cell r="E56">
            <v>156.62</v>
          </cell>
          <cell r="F56" t="str">
            <v>(CIENTO CINCUENTA Y SEIS PESOS 62/100 M.N.)</v>
          </cell>
          <cell r="G56">
            <v>500</v>
          </cell>
          <cell r="H56">
            <v>78310</v>
          </cell>
        </row>
        <row r="57">
          <cell r="A57">
            <v>56</v>
          </cell>
          <cell r="B57" t="str">
            <v>BCA056</v>
          </cell>
          <cell r="C57" t="str">
            <v>PRECIO UNITARIO No.56 4</v>
          </cell>
          <cell r="D57" t="str">
            <v>M</v>
          </cell>
          <cell r="E57">
            <v>747.82</v>
          </cell>
          <cell r="F57" t="str">
            <v>(SETECIENTOS CUARENTA Y SIETE PESOS 82/100 M.N.)</v>
          </cell>
          <cell r="G57">
            <v>200</v>
          </cell>
          <cell r="H57">
            <v>149564</v>
          </cell>
        </row>
        <row r="58">
          <cell r="A58">
            <v>57</v>
          </cell>
          <cell r="B58" t="str">
            <v>BCA057</v>
          </cell>
          <cell r="C58" t="str">
            <v>PRECIO UNITARIO No.57</v>
          </cell>
          <cell r="D58" t="str">
            <v>M</v>
          </cell>
          <cell r="E58">
            <v>204.85</v>
          </cell>
          <cell r="F58" t="str">
            <v>(DOSCIENTOS CUATRO PESOS 85/100 M.N.)</v>
          </cell>
          <cell r="G58">
            <v>1200</v>
          </cell>
          <cell r="H58">
            <v>245820</v>
          </cell>
        </row>
        <row r="59">
          <cell r="A59">
            <v>58</v>
          </cell>
          <cell r="B59" t="str">
            <v>BCA058</v>
          </cell>
          <cell r="C59" t="str">
            <v>PRECIO UNITARIO No.58</v>
          </cell>
          <cell r="D59" t="str">
            <v>M</v>
          </cell>
          <cell r="E59">
            <v>204.85</v>
          </cell>
          <cell r="F59" t="str">
            <v>(DOSCIENTOS CUATRO PESOS 85/100 M.N.)</v>
          </cell>
          <cell r="G59">
            <v>1580</v>
          </cell>
          <cell r="H59">
            <v>323663</v>
          </cell>
        </row>
        <row r="60">
          <cell r="A60">
            <v>59</v>
          </cell>
          <cell r="B60" t="str">
            <v>BCA059</v>
          </cell>
          <cell r="C60" t="str">
            <v>PRECIO UNITARIO No.59 4</v>
          </cell>
          <cell r="D60" t="str">
            <v>M</v>
          </cell>
          <cell r="E60">
            <v>140.85</v>
          </cell>
          <cell r="F60" t="str">
            <v>(CIENTO CUARENTA PESOS 85/100 M.N.)</v>
          </cell>
          <cell r="G60">
            <v>77</v>
          </cell>
          <cell r="H60">
            <v>10845.45</v>
          </cell>
        </row>
        <row r="61">
          <cell r="A61">
            <v>60</v>
          </cell>
          <cell r="B61" t="str">
            <v>BCA060</v>
          </cell>
          <cell r="C61" t="str">
            <v>PRECIO UNITARIO No.60 4</v>
          </cell>
          <cell r="D61" t="str">
            <v>M</v>
          </cell>
          <cell r="E61">
            <v>170.09</v>
          </cell>
          <cell r="F61" t="str">
            <v>(CIENTO SETENTA PESOS 09/100 M.N.)</v>
          </cell>
          <cell r="G61">
            <v>77</v>
          </cell>
          <cell r="H61">
            <v>13096.93</v>
          </cell>
        </row>
        <row r="62">
          <cell r="A62">
            <v>61</v>
          </cell>
          <cell r="B62" t="str">
            <v>BCA061</v>
          </cell>
          <cell r="C62" t="str">
            <v>PRECIO UNITARIO No.61 4</v>
          </cell>
          <cell r="D62" t="str">
            <v>M</v>
          </cell>
          <cell r="E62">
            <v>3821.23</v>
          </cell>
          <cell r="F62" t="str">
            <v>(TRES MIL OCHOCIENTOS VEINTIUN PESOS 23/100 M.N.)</v>
          </cell>
          <cell r="G62">
            <v>385</v>
          </cell>
          <cell r="H62">
            <v>1471173.55</v>
          </cell>
        </row>
        <row r="63">
          <cell r="A63">
            <v>62</v>
          </cell>
          <cell r="B63" t="str">
            <v>BCA062</v>
          </cell>
          <cell r="C63" t="str">
            <v>PRECIO UNITARIO No.62 4</v>
          </cell>
          <cell r="D63" t="str">
            <v>M</v>
          </cell>
          <cell r="E63">
            <v>175.97</v>
          </cell>
          <cell r="F63" t="str">
            <v>(CIENTO SETENTA Y CINCO PESOS 97/100 M.N.)</v>
          </cell>
          <cell r="G63">
            <v>920</v>
          </cell>
          <cell r="H63">
            <v>161892.4</v>
          </cell>
        </row>
        <row r="64">
          <cell r="A64">
            <v>63</v>
          </cell>
          <cell r="B64" t="str">
            <v>BCA063</v>
          </cell>
          <cell r="C64" t="str">
            <v>PRECIO UNITARIO No.63 4</v>
          </cell>
          <cell r="D64" t="str">
            <v>M</v>
          </cell>
          <cell r="E64">
            <v>182.92</v>
          </cell>
          <cell r="F64" t="str">
            <v>(CIENTO OCHENTA Y DOS PESOS 92/100 M.N.)</v>
          </cell>
          <cell r="G64">
            <v>920</v>
          </cell>
          <cell r="H64">
            <v>168286.4</v>
          </cell>
        </row>
        <row r="65">
          <cell r="H65">
            <v>105350875.49000001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eso"/>
      <sheetName val="Licit."/>
      <sheetName val="Bases"/>
      <sheetName val="Datos"/>
    </sheetNames>
    <sheetDataSet>
      <sheetData sheetId="0">
        <row r="2">
          <cell r="O2" t="str">
            <v>SI</v>
          </cell>
        </row>
        <row r="3">
          <cell r="O3" t="str">
            <v>NO</v>
          </cell>
        </row>
        <row r="4">
          <cell r="O4" t="str">
            <v>NA</v>
          </cell>
        </row>
      </sheetData>
      <sheetData sheetId="1" refreshError="1"/>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Plan prog"/>
      <sheetName val="Bases"/>
      <sheetName val="Licit Pub"/>
      <sheetName val="Contr"/>
      <sheetName val="Conv"/>
      <sheetName val="Fallo"/>
      <sheetName val="Montos"/>
      <sheetName val="Padrón"/>
      <sheetName val="Antic"/>
      <sheetName val="Estim"/>
      <sheetName val="Bitac"/>
      <sheetName val="Contr calid"/>
      <sheetName val="Exc fc"/>
      <sheetName val="Tiempos"/>
      <sheetName val="Ajuste"/>
      <sheetName val="Infr_sanc"/>
      <sheetName val="Entr_recep"/>
      <sheetName val="Pago est"/>
      <sheetName val="Finiq"/>
      <sheetName val="RevFis"/>
      <sheetName val="Obsadm"/>
      <sheetName val="Obs ana"/>
      <sheetName val="Resum ana"/>
      <sheetName val="Dif pu"/>
    </sheetNames>
    <sheetDataSet>
      <sheetData sheetId="0">
        <row r="29">
          <cell r="I29" t="str">
            <v>SI</v>
          </cell>
        </row>
        <row r="30">
          <cell r="I30" t="str">
            <v>NA</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AGRAL (2)"/>
      <sheetName val="DATOS"/>
      <sheetName val="D02-BAS"/>
      <sheetName val="RELMAQ"/>
      <sheetName val="RELCONT"/>
      <sheetName val="C.H."/>
      <sheetName val="FACTSAL"/>
      <sheetName val="d05-IMSS"/>
      <sheetName val="FACTORES"/>
      <sheetName val="ANAIND"/>
      <sheetName val="ANAFIN"/>
      <sheetName val="UTILI"/>
      <sheetName val="SAR"/>
      <sheetName val="ANAPU"/>
      <sheetName val="CATAGRAL"/>
      <sheetName val="PROEJEC"/>
      <sheetName val="PROPER"/>
      <sheetName val="PROMAQ"/>
      <sheetName val="PROMAT"/>
    </sheetNames>
    <sheetDataSet>
      <sheetData sheetId="0"/>
      <sheetData sheetId="1"/>
      <sheetData sheetId="2">
        <row r="29">
          <cell r="B29" t="str">
            <v>LABORATORISTA</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IMACION"/>
      <sheetName val="CALCULO"/>
      <sheetName val="RUTA"/>
      <sheetName val="FACTURA"/>
    </sheetNames>
    <sheetDataSet>
      <sheetData sheetId="0"/>
      <sheetData sheetId="1"/>
      <sheetData sheetId="2" refreshError="1"/>
      <sheetData sheetId="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sheetName val="PRESUPUESTO"/>
      <sheetName val="Hoja1"/>
    </sheetNames>
    <sheetDataSet>
      <sheetData sheetId="0" refreshError="1"/>
      <sheetData sheetId="1"/>
      <sheetData sheetId="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eso"/>
      <sheetName val="Datos"/>
      <sheetName val="E.S.D."/>
    </sheetNames>
    <sheetDataSet>
      <sheetData sheetId="0">
        <row r="2">
          <cell r="B2" t="str">
            <v>Federal</v>
          </cell>
        </row>
        <row r="3">
          <cell r="B3" t="str">
            <v>Estatal</v>
          </cell>
        </row>
      </sheetData>
      <sheetData sheetId="1"/>
      <sheetData sheetId="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33B77-D424-40DA-9DAF-116B2DB97609}">
  <sheetPr codeName="Hoja26">
    <tabColor theme="4"/>
  </sheetPr>
  <dimension ref="A1:AN246"/>
  <sheetViews>
    <sheetView showGridLines="0" tabSelected="1" topLeftCell="L7" zoomScale="85" zoomScaleNormal="85" zoomScaleSheetLayoutView="55" workbookViewId="0">
      <selection activeCell="AL168" sqref="AL168"/>
    </sheetView>
  </sheetViews>
  <sheetFormatPr baseColWidth="10" defaultColWidth="11.453125" defaultRowHeight="10.5" x14ac:dyDescent="0.35"/>
  <cols>
    <col min="1" max="1" width="12" style="7" customWidth="1"/>
    <col min="2" max="2" width="13.36328125" style="7" customWidth="1"/>
    <col min="3" max="3" width="8.36328125" style="7" customWidth="1"/>
    <col min="4" max="4" width="12.08984375" style="7" customWidth="1"/>
    <col min="5" max="13" width="4.54296875" style="7" customWidth="1"/>
    <col min="14" max="14" width="5.36328125" style="7" customWidth="1"/>
    <col min="15" max="16" width="4.54296875" style="7" customWidth="1"/>
    <col min="17" max="17" width="7.1796875" style="7" customWidth="1"/>
    <col min="18" max="21" width="4.54296875" style="7" customWidth="1"/>
    <col min="22" max="22" width="9.6328125" style="7" customWidth="1"/>
    <col min="23" max="23" width="4.54296875" style="7" customWidth="1"/>
    <col min="24" max="24" width="6.7265625" style="7" customWidth="1"/>
    <col min="25" max="30" width="4.54296875" style="7" customWidth="1"/>
    <col min="31" max="31" width="6.7265625" style="7" customWidth="1"/>
    <col min="32" max="36" width="4.54296875" style="7" customWidth="1"/>
    <col min="37" max="37" width="5.6328125" style="7" customWidth="1"/>
    <col min="38" max="38" width="8.54296875" style="7" customWidth="1"/>
    <col min="39" max="39" width="3.453125" style="7" customWidth="1"/>
    <col min="40" max="40" width="29.54296875" style="7" bestFit="1" customWidth="1"/>
    <col min="41" max="41" width="26.54296875" style="7" bestFit="1" customWidth="1"/>
    <col min="42" max="16384" width="11.453125" style="7"/>
  </cols>
  <sheetData>
    <row r="1" spans="1:40" s="2" customFormat="1" ht="16" x14ac:dyDescent="0.35">
      <c r="A1" s="1"/>
      <c r="H1" s="96" t="s">
        <v>0</v>
      </c>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row>
    <row r="2" spans="1:40" s="2" customFormat="1" ht="16" x14ac:dyDescent="0.35">
      <c r="A2" s="3"/>
      <c r="H2" s="96" t="s">
        <v>1</v>
      </c>
      <c r="I2" s="96"/>
      <c r="J2" s="96"/>
      <c r="K2" s="96"/>
      <c r="L2" s="96"/>
      <c r="M2" s="96"/>
      <c r="N2" s="96"/>
      <c r="O2" s="96"/>
      <c r="P2" s="96"/>
      <c r="Q2" s="96"/>
      <c r="R2" s="96"/>
      <c r="S2" s="96"/>
      <c r="T2" s="96"/>
      <c r="U2" s="96"/>
      <c r="V2" s="96"/>
      <c r="W2" s="96"/>
      <c r="X2" s="96"/>
      <c r="Y2" s="96"/>
      <c r="Z2" s="96"/>
      <c r="AA2" s="96"/>
      <c r="AB2" s="96"/>
      <c r="AC2" s="96"/>
      <c r="AD2" s="96"/>
      <c r="AE2" s="96"/>
      <c r="AF2" s="96"/>
      <c r="AG2" s="96"/>
      <c r="AH2" s="96"/>
      <c r="AI2" s="96"/>
      <c r="AJ2" s="96"/>
      <c r="AK2" s="96"/>
      <c r="AL2" s="96"/>
    </row>
    <row r="3" spans="1:40" s="2" customFormat="1" ht="16" x14ac:dyDescent="0.35">
      <c r="A3" s="3"/>
      <c r="H3" s="96" t="s">
        <v>2</v>
      </c>
      <c r="I3" s="96"/>
      <c r="J3" s="96"/>
      <c r="K3" s="96"/>
      <c r="L3" s="96"/>
      <c r="M3" s="96"/>
      <c r="N3" s="96"/>
      <c r="O3" s="96"/>
      <c r="P3" s="96"/>
      <c r="Q3" s="96"/>
      <c r="R3" s="96"/>
      <c r="S3" s="96"/>
      <c r="T3" s="96"/>
      <c r="U3" s="96"/>
      <c r="V3" s="96"/>
      <c r="W3" s="96"/>
      <c r="X3" s="96"/>
      <c r="Y3" s="96"/>
      <c r="Z3" s="96"/>
      <c r="AA3" s="96"/>
      <c r="AB3" s="96"/>
      <c r="AC3" s="96"/>
      <c r="AD3" s="96"/>
      <c r="AE3" s="96"/>
      <c r="AF3" s="96"/>
      <c r="AG3" s="96"/>
      <c r="AH3" s="96"/>
      <c r="AI3" s="96"/>
      <c r="AJ3" s="96"/>
      <c r="AK3" s="96"/>
      <c r="AL3" s="96"/>
    </row>
    <row r="4" spans="1:40" s="2" customFormat="1" ht="16" x14ac:dyDescent="0.35">
      <c r="A4" s="3"/>
      <c r="H4" s="96" t="s">
        <v>3</v>
      </c>
      <c r="I4" s="96"/>
      <c r="J4" s="96"/>
      <c r="K4" s="96"/>
      <c r="L4" s="96"/>
      <c r="M4" s="96"/>
      <c r="N4" s="96"/>
      <c r="O4" s="96"/>
      <c r="P4" s="96"/>
      <c r="Q4" s="96"/>
      <c r="R4" s="96"/>
      <c r="S4" s="96"/>
      <c r="T4" s="96"/>
      <c r="U4" s="96"/>
      <c r="V4" s="96"/>
      <c r="W4" s="96"/>
      <c r="X4" s="96"/>
      <c r="Y4" s="96"/>
      <c r="Z4" s="96"/>
      <c r="AA4" s="96"/>
      <c r="AB4" s="96"/>
      <c r="AC4" s="96"/>
      <c r="AD4" s="96"/>
      <c r="AE4" s="96"/>
      <c r="AF4" s="96"/>
      <c r="AG4" s="96"/>
      <c r="AH4" s="96"/>
      <c r="AI4" s="96"/>
      <c r="AJ4" s="96"/>
      <c r="AK4" s="96"/>
      <c r="AL4" s="96"/>
    </row>
    <row r="5" spans="1:40" s="2" customFormat="1" ht="16" x14ac:dyDescent="0.35">
      <c r="A5" s="3"/>
      <c r="H5" s="97" t="s">
        <v>137</v>
      </c>
      <c r="I5" s="97"/>
      <c r="J5" s="97"/>
      <c r="K5" s="97"/>
      <c r="L5" s="97"/>
      <c r="M5" s="97"/>
      <c r="N5" s="97"/>
      <c r="O5" s="97"/>
      <c r="P5" s="97"/>
      <c r="Q5" s="97"/>
      <c r="R5" s="97"/>
      <c r="S5" s="97"/>
      <c r="T5" s="97"/>
      <c r="U5" s="97"/>
      <c r="V5" s="97"/>
      <c r="W5" s="97"/>
      <c r="X5" s="97"/>
      <c r="Y5" s="97"/>
      <c r="Z5" s="97"/>
      <c r="AA5" s="97"/>
      <c r="AB5" s="97"/>
      <c r="AC5" s="97"/>
      <c r="AD5" s="97"/>
      <c r="AE5" s="97"/>
      <c r="AF5" s="97"/>
      <c r="AG5" s="97"/>
      <c r="AH5" s="97"/>
      <c r="AI5" s="97"/>
      <c r="AJ5" s="97"/>
      <c r="AK5" s="97"/>
      <c r="AL5" s="97"/>
    </row>
    <row r="6" spans="1:40" s="2" customFormat="1" ht="48.65" customHeight="1" x14ac:dyDescent="0.35">
      <c r="A6" s="98" t="s">
        <v>119</v>
      </c>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98"/>
      <c r="AG6" s="98"/>
      <c r="AH6" s="98"/>
      <c r="AI6" s="98"/>
      <c r="AJ6" s="98"/>
      <c r="AK6" s="98"/>
      <c r="AL6" s="98"/>
    </row>
    <row r="7" spans="1:40" s="6" customFormat="1" ht="37" customHeight="1" x14ac:dyDescent="0.35">
      <c r="A7" s="87" t="s">
        <v>4</v>
      </c>
      <c r="B7" s="87"/>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4"/>
      <c r="AN7" s="5"/>
    </row>
    <row r="8" spans="1:40" ht="47.5" customHeight="1" x14ac:dyDescent="0.35">
      <c r="A8" s="129" t="s">
        <v>5</v>
      </c>
      <c r="B8" s="130"/>
      <c r="C8" s="131" t="s">
        <v>6</v>
      </c>
      <c r="D8" s="132"/>
      <c r="E8" s="132"/>
      <c r="F8" s="132"/>
      <c r="G8" s="132"/>
      <c r="H8" s="132"/>
      <c r="I8" s="132"/>
      <c r="J8" s="132"/>
      <c r="K8" s="132"/>
      <c r="L8" s="132"/>
      <c r="M8" s="132"/>
      <c r="N8" s="132"/>
      <c r="O8" s="132"/>
      <c r="P8" s="132"/>
      <c r="Q8" s="132"/>
      <c r="R8" s="132"/>
      <c r="S8" s="132"/>
      <c r="T8" s="132"/>
      <c r="U8" s="133"/>
      <c r="V8" s="130" t="s">
        <v>7</v>
      </c>
      <c r="W8" s="130"/>
      <c r="X8" s="130"/>
      <c r="Y8" s="130"/>
      <c r="Z8" s="131" t="s">
        <v>8</v>
      </c>
      <c r="AA8" s="132"/>
      <c r="AB8" s="132"/>
      <c r="AC8" s="132"/>
      <c r="AD8" s="132"/>
      <c r="AE8" s="132"/>
      <c r="AF8" s="132"/>
      <c r="AG8" s="133"/>
      <c r="AH8" s="131" t="s">
        <v>9</v>
      </c>
      <c r="AI8" s="132"/>
      <c r="AJ8" s="132"/>
      <c r="AK8" s="132"/>
      <c r="AL8" s="133"/>
    </row>
    <row r="9" spans="1:40" s="6" customFormat="1" ht="88" customHeight="1" x14ac:dyDescent="0.35">
      <c r="A9" s="103" t="s">
        <v>116</v>
      </c>
      <c r="B9" s="104"/>
      <c r="C9" s="105" t="s">
        <v>115</v>
      </c>
      <c r="D9" s="106"/>
      <c r="E9" s="106"/>
      <c r="F9" s="106"/>
      <c r="G9" s="106"/>
      <c r="H9" s="106"/>
      <c r="I9" s="106"/>
      <c r="J9" s="106"/>
      <c r="K9" s="106"/>
      <c r="L9" s="106"/>
      <c r="M9" s="106"/>
      <c r="N9" s="106"/>
      <c r="O9" s="106"/>
      <c r="P9" s="106"/>
      <c r="Q9" s="106"/>
      <c r="R9" s="106"/>
      <c r="S9" s="106"/>
      <c r="T9" s="106"/>
      <c r="U9" s="107"/>
      <c r="V9" s="108">
        <v>3852.06</v>
      </c>
      <c r="W9" s="109"/>
      <c r="X9" s="109"/>
      <c r="Y9" s="109"/>
      <c r="Z9" s="110" t="s">
        <v>10</v>
      </c>
      <c r="AA9" s="111"/>
      <c r="AB9" s="111"/>
      <c r="AC9" s="111"/>
      <c r="AD9" s="111"/>
      <c r="AE9" s="111"/>
      <c r="AF9" s="111"/>
      <c r="AG9" s="112"/>
      <c r="AH9" s="113">
        <f>+AE167</f>
        <v>76.25</v>
      </c>
      <c r="AI9" s="114"/>
      <c r="AJ9" s="114"/>
      <c r="AK9" s="114"/>
      <c r="AL9" s="115"/>
      <c r="AN9" s="8"/>
    </row>
    <row r="10" spans="1:40" s="6" customFormat="1" ht="88" customHeight="1" x14ac:dyDescent="0.35">
      <c r="A10" s="116" t="s">
        <v>118</v>
      </c>
      <c r="B10" s="117"/>
      <c r="C10" s="118" t="s">
        <v>117</v>
      </c>
      <c r="D10" s="119"/>
      <c r="E10" s="119"/>
      <c r="F10" s="119"/>
      <c r="G10" s="119"/>
      <c r="H10" s="119"/>
      <c r="I10" s="119"/>
      <c r="J10" s="119"/>
      <c r="K10" s="119"/>
      <c r="L10" s="119"/>
      <c r="M10" s="119"/>
      <c r="N10" s="119"/>
      <c r="O10" s="119"/>
      <c r="P10" s="119" t="s">
        <v>11</v>
      </c>
      <c r="Q10" s="119"/>
      <c r="R10" s="119">
        <v>863.78</v>
      </c>
      <c r="S10" s="119"/>
      <c r="T10" s="119"/>
      <c r="U10" s="120"/>
      <c r="V10" s="121">
        <v>515.22</v>
      </c>
      <c r="W10" s="121"/>
      <c r="X10" s="121"/>
      <c r="Y10" s="121"/>
      <c r="Z10" s="122" t="s">
        <v>11</v>
      </c>
      <c r="AA10" s="123"/>
      <c r="AB10" s="123"/>
      <c r="AC10" s="123"/>
      <c r="AD10" s="123"/>
      <c r="AE10" s="123"/>
      <c r="AF10" s="123"/>
      <c r="AG10" s="124"/>
      <c r="AH10" s="122">
        <f>AI246</f>
        <v>226.8</v>
      </c>
      <c r="AI10" s="123"/>
      <c r="AJ10" s="123"/>
      <c r="AK10" s="123"/>
      <c r="AL10" s="124"/>
      <c r="AN10" s="8"/>
    </row>
    <row r="11" spans="1:40" s="6" customFormat="1" ht="22" x14ac:dyDescent="0.35">
      <c r="A11" s="9"/>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1"/>
      <c r="AN11" s="5"/>
    </row>
    <row r="12" spans="1:40" s="6" customFormat="1" ht="37" customHeight="1" x14ac:dyDescent="0.35">
      <c r="A12" s="87" t="s">
        <v>12</v>
      </c>
      <c r="B12" s="87"/>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4"/>
      <c r="AN12" s="5"/>
    </row>
    <row r="13" spans="1:40" s="6" customFormat="1" ht="22" x14ac:dyDescent="0.35">
      <c r="A13" s="12"/>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4"/>
      <c r="AN13" s="5"/>
    </row>
    <row r="14" spans="1:40" s="6" customFormat="1" ht="22" x14ac:dyDescent="0.35">
      <c r="A14" s="15"/>
      <c r="AL14" s="16"/>
      <c r="AN14" s="5"/>
    </row>
    <row r="15" spans="1:40" s="6" customFormat="1" ht="22" x14ac:dyDescent="0.35">
      <c r="A15" s="15"/>
      <c r="AL15" s="16"/>
      <c r="AN15" s="5"/>
    </row>
    <row r="16" spans="1:40" s="6" customFormat="1" ht="22" x14ac:dyDescent="0.35">
      <c r="A16" s="15"/>
      <c r="AL16" s="16"/>
      <c r="AN16" s="5"/>
    </row>
    <row r="17" spans="1:40" s="6" customFormat="1" ht="22" x14ac:dyDescent="0.35">
      <c r="A17" s="15"/>
      <c r="AL17" s="16"/>
      <c r="AN17" s="5"/>
    </row>
    <row r="18" spans="1:40" s="6" customFormat="1" ht="22" x14ac:dyDescent="0.35">
      <c r="A18" s="15"/>
      <c r="AL18" s="16"/>
      <c r="AN18" s="5"/>
    </row>
    <row r="19" spans="1:40" s="6" customFormat="1" ht="22" x14ac:dyDescent="0.35">
      <c r="A19" s="15"/>
      <c r="AL19" s="16"/>
      <c r="AN19" s="5"/>
    </row>
    <row r="20" spans="1:40" s="6" customFormat="1" ht="22" x14ac:dyDescent="0.35">
      <c r="A20" s="15"/>
      <c r="AL20" s="16"/>
      <c r="AN20" s="5"/>
    </row>
    <row r="21" spans="1:40" s="6" customFormat="1" ht="22" x14ac:dyDescent="0.35">
      <c r="A21" s="15"/>
      <c r="AL21" s="16"/>
      <c r="AN21" s="5"/>
    </row>
    <row r="22" spans="1:40" s="6" customFormat="1" ht="22" x14ac:dyDescent="0.35">
      <c r="A22" s="15"/>
      <c r="AL22" s="16"/>
      <c r="AN22" s="5"/>
    </row>
    <row r="23" spans="1:40" s="6" customFormat="1" ht="22" x14ac:dyDescent="0.35">
      <c r="A23" s="15"/>
      <c r="AL23" s="16"/>
      <c r="AN23" s="5"/>
    </row>
    <row r="24" spans="1:40" s="6" customFormat="1" ht="22" x14ac:dyDescent="0.35">
      <c r="A24" s="15"/>
      <c r="AL24" s="16"/>
      <c r="AN24" s="5"/>
    </row>
    <row r="25" spans="1:40" s="6" customFormat="1" ht="22" x14ac:dyDescent="0.35">
      <c r="A25" s="15"/>
      <c r="AL25" s="16"/>
      <c r="AN25" s="5"/>
    </row>
    <row r="26" spans="1:40" s="6" customFormat="1" ht="22" x14ac:dyDescent="0.35">
      <c r="A26" s="15"/>
      <c r="B26" s="82" t="s">
        <v>120</v>
      </c>
      <c r="C26" s="82"/>
      <c r="D26" s="82"/>
      <c r="E26" s="82"/>
      <c r="F26" s="82"/>
      <c r="G26" s="82"/>
      <c r="H26" s="82"/>
      <c r="I26" s="82"/>
      <c r="J26" s="82"/>
      <c r="K26" s="82"/>
      <c r="L26" s="82"/>
      <c r="M26" s="28"/>
      <c r="N26" s="28"/>
      <c r="O26" s="28"/>
      <c r="P26" s="28"/>
      <c r="Q26" s="28"/>
      <c r="R26" s="28"/>
      <c r="S26" s="28"/>
      <c r="T26" s="28"/>
      <c r="U26" s="28"/>
      <c r="V26" s="82" t="s">
        <v>121</v>
      </c>
      <c r="W26" s="82"/>
      <c r="X26" s="82"/>
      <c r="Y26" s="82"/>
      <c r="Z26" s="82"/>
      <c r="AA26" s="82"/>
      <c r="AB26" s="82"/>
      <c r="AC26" s="82"/>
      <c r="AD26" s="82"/>
      <c r="AE26" s="82"/>
      <c r="AF26" s="82"/>
      <c r="AG26" s="82"/>
      <c r="AH26" s="82"/>
      <c r="AI26" s="82"/>
      <c r="AJ26" s="82"/>
      <c r="AL26" s="16"/>
      <c r="AN26" s="5"/>
    </row>
    <row r="27" spans="1:40" s="6" customFormat="1" ht="22" x14ac:dyDescent="0.35">
      <c r="A27" s="15"/>
      <c r="AL27" s="16"/>
      <c r="AN27" s="5"/>
    </row>
    <row r="28" spans="1:40" s="6" customFormat="1" ht="22" x14ac:dyDescent="0.35">
      <c r="A28" s="15"/>
      <c r="D28" s="82"/>
      <c r="E28" s="82"/>
      <c r="F28" s="82"/>
      <c r="G28" s="82"/>
      <c r="H28" s="82"/>
      <c r="I28" s="82"/>
      <c r="J28" s="82"/>
      <c r="K28" s="82"/>
      <c r="L28" s="82"/>
      <c r="M28" s="82"/>
      <c r="N28" s="82"/>
      <c r="O28" s="82"/>
      <c r="P28" s="82"/>
      <c r="Q28" s="82"/>
      <c r="R28" s="82"/>
      <c r="S28" s="82"/>
      <c r="T28" s="82"/>
      <c r="U28" s="82"/>
      <c r="V28" s="82"/>
      <c r="W28" s="82"/>
      <c r="X28" s="82"/>
      <c r="Y28" s="82"/>
      <c r="Z28" s="82"/>
      <c r="AA28" s="82"/>
      <c r="AB28" s="82"/>
      <c r="AC28" s="82"/>
      <c r="AD28" s="82"/>
      <c r="AE28" s="82"/>
      <c r="AF28" s="82"/>
      <c r="AG28" s="82"/>
      <c r="AH28" s="82"/>
      <c r="AI28" s="82"/>
      <c r="AJ28" s="82"/>
      <c r="AL28" s="16"/>
      <c r="AN28" s="5"/>
    </row>
    <row r="29" spans="1:40" s="6" customFormat="1" ht="22" x14ac:dyDescent="0.35">
      <c r="A29" s="15"/>
      <c r="AL29" s="16"/>
      <c r="AN29" s="5"/>
    </row>
    <row r="30" spans="1:40" s="6" customFormat="1" ht="22" x14ac:dyDescent="0.35">
      <c r="A30" s="15"/>
      <c r="AL30" s="16"/>
      <c r="AN30" s="5"/>
    </row>
    <row r="31" spans="1:40" s="6" customFormat="1" ht="22" x14ac:dyDescent="0.35">
      <c r="A31" s="15"/>
      <c r="AL31" s="16"/>
      <c r="AN31" s="5"/>
    </row>
    <row r="32" spans="1:40" s="6" customFormat="1" ht="22" x14ac:dyDescent="0.35">
      <c r="A32" s="15"/>
      <c r="AL32" s="16"/>
      <c r="AN32" s="5"/>
    </row>
    <row r="33" spans="1:40" s="6" customFormat="1" ht="22" x14ac:dyDescent="0.35">
      <c r="A33" s="15"/>
      <c r="AL33" s="16"/>
      <c r="AN33" s="5"/>
    </row>
    <row r="34" spans="1:40" s="6" customFormat="1" ht="22" x14ac:dyDescent="0.35">
      <c r="A34" s="15"/>
      <c r="AL34" s="16"/>
      <c r="AN34" s="5"/>
    </row>
    <row r="35" spans="1:40" s="6" customFormat="1" ht="22" x14ac:dyDescent="0.35">
      <c r="A35" s="15"/>
      <c r="AL35" s="16"/>
      <c r="AN35" s="5"/>
    </row>
    <row r="36" spans="1:40" s="6" customFormat="1" ht="22" x14ac:dyDescent="0.35">
      <c r="A36" s="15"/>
      <c r="AL36" s="16"/>
      <c r="AN36" s="5"/>
    </row>
    <row r="37" spans="1:40" s="6" customFormat="1" ht="22" x14ac:dyDescent="0.35">
      <c r="A37" s="15"/>
      <c r="M37" s="82" t="s">
        <v>122</v>
      </c>
      <c r="N37" s="82"/>
      <c r="O37" s="82"/>
      <c r="P37" s="82"/>
      <c r="Q37" s="82"/>
      <c r="R37" s="82"/>
      <c r="S37" s="82"/>
      <c r="T37" s="82"/>
      <c r="U37" s="82"/>
      <c r="V37" s="82"/>
      <c r="AL37" s="16"/>
      <c r="AN37" s="5"/>
    </row>
    <row r="38" spans="1:40" s="6" customFormat="1" ht="22" x14ac:dyDescent="0.35">
      <c r="A38" s="15"/>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L38" s="16"/>
      <c r="AN38" s="5"/>
    </row>
    <row r="39" spans="1:40" s="6" customFormat="1" ht="22.5" customHeight="1" x14ac:dyDescent="0.35">
      <c r="A39" s="99" t="s">
        <v>123</v>
      </c>
      <c r="B39" s="100"/>
      <c r="C39" s="100"/>
      <c r="D39" s="101"/>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L39" s="16"/>
      <c r="AN39" s="5"/>
    </row>
    <row r="40" spans="1:40" s="6" customFormat="1" ht="22" x14ac:dyDescent="0.35">
      <c r="A40" s="25" t="s">
        <v>124</v>
      </c>
      <c r="B40" s="25" t="s">
        <v>125</v>
      </c>
      <c r="C40" s="25" t="s">
        <v>126</v>
      </c>
      <c r="D40" s="25" t="s">
        <v>127</v>
      </c>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L40" s="16"/>
      <c r="AN40" s="5"/>
    </row>
    <row r="41" spans="1:40" s="6" customFormat="1" ht="25" x14ac:dyDescent="0.35">
      <c r="A41" s="26" t="s">
        <v>128</v>
      </c>
      <c r="B41" s="26" t="s">
        <v>129</v>
      </c>
      <c r="C41" s="27">
        <v>3</v>
      </c>
      <c r="D41" s="27">
        <v>1.2</v>
      </c>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L41" s="16"/>
      <c r="AN41" s="5"/>
    </row>
    <row r="42" spans="1:40" s="6" customFormat="1" ht="22" x14ac:dyDescent="0.35">
      <c r="A42" s="26" t="s">
        <v>97</v>
      </c>
      <c r="B42" s="26" t="s">
        <v>130</v>
      </c>
      <c r="C42" s="27">
        <v>3</v>
      </c>
      <c r="D42" s="27">
        <v>1.2</v>
      </c>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L42" s="16"/>
      <c r="AN42" s="5"/>
    </row>
    <row r="43" spans="1:40" s="6" customFormat="1" ht="22" x14ac:dyDescent="0.35">
      <c r="A43" s="26" t="s">
        <v>131</v>
      </c>
      <c r="B43" s="26" t="s">
        <v>132</v>
      </c>
      <c r="C43" s="27">
        <v>3</v>
      </c>
      <c r="D43" s="27">
        <v>1.2</v>
      </c>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L43" s="16"/>
      <c r="AN43" s="5"/>
    </row>
    <row r="44" spans="1:40" s="6" customFormat="1" ht="22" x14ac:dyDescent="0.35">
      <c r="A44" s="26" t="s">
        <v>98</v>
      </c>
      <c r="B44" s="26" t="s">
        <v>133</v>
      </c>
      <c r="C44" s="27">
        <v>3</v>
      </c>
      <c r="D44" s="27">
        <v>1.2</v>
      </c>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L44" s="16"/>
      <c r="AN44" s="5"/>
    </row>
    <row r="45" spans="1:40" s="6" customFormat="1" ht="25" x14ac:dyDescent="0.35">
      <c r="A45" s="26" t="s">
        <v>134</v>
      </c>
      <c r="B45" s="26" t="s">
        <v>135</v>
      </c>
      <c r="C45" s="27">
        <v>3</v>
      </c>
      <c r="D45" s="27">
        <v>1.2</v>
      </c>
      <c r="AL45" s="16"/>
      <c r="AN45" s="5"/>
    </row>
    <row r="46" spans="1:40" s="6" customFormat="1" ht="22" x14ac:dyDescent="0.35">
      <c r="A46" s="102" t="s">
        <v>136</v>
      </c>
      <c r="B46" s="102"/>
      <c r="C46" s="102"/>
      <c r="D46" s="102"/>
      <c r="AL46" s="16"/>
      <c r="AN46" s="5"/>
    </row>
    <row r="47" spans="1:40" s="6" customFormat="1" ht="22" x14ac:dyDescent="0.35">
      <c r="A47" s="17"/>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9"/>
      <c r="AN47" s="5"/>
    </row>
    <row r="48" spans="1:40" s="6" customFormat="1" ht="37" customHeight="1" x14ac:dyDescent="0.35">
      <c r="A48" s="87" t="s">
        <v>13</v>
      </c>
      <c r="B48" s="87"/>
      <c r="C48" s="87"/>
      <c r="D48" s="87"/>
      <c r="E48" s="87"/>
      <c r="F48" s="87"/>
      <c r="G48" s="87"/>
      <c r="H48" s="87"/>
      <c r="I48" s="87"/>
      <c r="J48" s="87"/>
      <c r="K48" s="87"/>
      <c r="L48" s="87"/>
      <c r="M48" s="87"/>
      <c r="N48" s="87"/>
      <c r="O48" s="87"/>
      <c r="P48" s="87"/>
      <c r="Q48" s="87"/>
      <c r="R48" s="87"/>
      <c r="S48" s="87"/>
      <c r="T48" s="87"/>
      <c r="U48" s="87"/>
      <c r="V48" s="87"/>
      <c r="W48" s="87"/>
      <c r="X48" s="87"/>
      <c r="Y48" s="87"/>
      <c r="Z48" s="87"/>
      <c r="AA48" s="87"/>
      <c r="AB48" s="87"/>
      <c r="AC48" s="87"/>
      <c r="AD48" s="87"/>
      <c r="AE48" s="87"/>
      <c r="AF48" s="87"/>
      <c r="AG48" s="87"/>
      <c r="AH48" s="87"/>
      <c r="AI48" s="87"/>
      <c r="AJ48" s="87"/>
      <c r="AK48" s="87"/>
      <c r="AL48" s="87"/>
      <c r="AM48" s="4"/>
      <c r="AN48" s="5"/>
    </row>
    <row r="49" spans="1:40" s="6" customFormat="1" ht="22" customHeight="1" x14ac:dyDescent="0.35">
      <c r="A49" s="89" t="s">
        <v>14</v>
      </c>
      <c r="B49" s="89"/>
      <c r="C49" s="89"/>
      <c r="D49" s="89"/>
      <c r="E49" s="89"/>
      <c r="F49" s="89"/>
      <c r="G49" s="89"/>
      <c r="H49" s="89"/>
      <c r="I49" s="89"/>
      <c r="J49" s="89"/>
      <c r="K49" s="89"/>
      <c r="L49" s="89"/>
      <c r="M49" s="89"/>
      <c r="N49" s="89"/>
      <c r="O49" s="89"/>
      <c r="P49" s="89"/>
      <c r="Q49" s="89"/>
      <c r="R49" s="89"/>
      <c r="S49" s="89"/>
      <c r="T49" s="89"/>
      <c r="U49" s="89"/>
      <c r="V49" s="89"/>
      <c r="W49" s="89"/>
      <c r="X49" s="89"/>
      <c r="Y49" s="89"/>
      <c r="Z49" s="89"/>
      <c r="AA49" s="89"/>
      <c r="AB49" s="89"/>
      <c r="AC49" s="89"/>
      <c r="AD49" s="89"/>
      <c r="AE49" s="89"/>
      <c r="AF49" s="89"/>
      <c r="AG49" s="89"/>
      <c r="AH49" s="89"/>
      <c r="AI49" s="89"/>
      <c r="AJ49" s="89"/>
      <c r="AK49" s="89"/>
      <c r="AL49" s="89"/>
      <c r="AM49" s="4"/>
      <c r="AN49" s="5"/>
    </row>
    <row r="50" spans="1:40" s="6" customFormat="1" ht="22" customHeight="1" x14ac:dyDescent="0.35">
      <c r="A50" s="89" t="s">
        <v>15</v>
      </c>
      <c r="B50" s="89"/>
      <c r="C50" s="89"/>
      <c r="D50" s="89"/>
      <c r="E50" s="89"/>
      <c r="F50" s="89"/>
      <c r="G50" s="89"/>
      <c r="H50" s="89"/>
      <c r="I50" s="89"/>
      <c r="J50" s="89"/>
      <c r="K50" s="89"/>
      <c r="L50" s="89"/>
      <c r="M50" s="89" t="s">
        <v>16</v>
      </c>
      <c r="N50" s="89"/>
      <c r="O50" s="89"/>
      <c r="P50" s="89"/>
      <c r="Q50" s="89"/>
      <c r="R50" s="89"/>
      <c r="S50" s="89"/>
      <c r="T50" s="89"/>
      <c r="U50" s="89"/>
      <c r="V50" s="89"/>
      <c r="W50" s="89" t="s">
        <v>17</v>
      </c>
      <c r="X50" s="89"/>
      <c r="Y50" s="89"/>
      <c r="Z50" s="89"/>
      <c r="AA50" s="89"/>
      <c r="AB50" s="89"/>
      <c r="AC50" s="89"/>
      <c r="AD50" s="89"/>
      <c r="AE50" s="89"/>
      <c r="AF50" s="89"/>
      <c r="AG50" s="89"/>
      <c r="AH50" s="89"/>
      <c r="AI50" s="89"/>
      <c r="AJ50" s="89"/>
      <c r="AK50" s="89"/>
      <c r="AL50" s="89"/>
      <c r="AM50" s="4"/>
      <c r="AN50" s="5"/>
    </row>
    <row r="51" spans="1:40" s="6" customFormat="1" ht="32.15" customHeight="1" x14ac:dyDescent="0.35">
      <c r="A51" s="90"/>
      <c r="B51" s="90"/>
      <c r="C51" s="90"/>
      <c r="D51" s="90"/>
      <c r="E51" s="90"/>
      <c r="F51" s="90"/>
      <c r="G51" s="90"/>
      <c r="H51" s="90"/>
      <c r="I51" s="90"/>
      <c r="J51" s="90"/>
      <c r="K51" s="90"/>
      <c r="L51" s="90"/>
      <c r="M51" s="90" t="s">
        <v>18</v>
      </c>
      <c r="N51" s="90"/>
      <c r="O51" s="90"/>
      <c r="P51" s="90"/>
      <c r="Q51" s="90"/>
      <c r="R51" s="90" t="s">
        <v>22</v>
      </c>
      <c r="S51" s="90"/>
      <c r="T51" s="90"/>
      <c r="U51" s="90"/>
      <c r="V51" s="90"/>
      <c r="W51" s="90" t="s">
        <v>19</v>
      </c>
      <c r="X51" s="90"/>
      <c r="Y51" s="90"/>
      <c r="Z51" s="90"/>
      <c r="AA51" s="90" t="s">
        <v>20</v>
      </c>
      <c r="AB51" s="90"/>
      <c r="AC51" s="90"/>
      <c r="AD51" s="90"/>
      <c r="AE51" s="91" t="s">
        <v>21</v>
      </c>
      <c r="AF51" s="90"/>
      <c r="AG51" s="90"/>
      <c r="AH51" s="90"/>
      <c r="AI51" s="91" t="s">
        <v>110</v>
      </c>
      <c r="AJ51" s="91"/>
      <c r="AK51" s="91"/>
      <c r="AL51" s="91"/>
      <c r="AM51" s="4"/>
      <c r="AN51" s="5"/>
    </row>
    <row r="52" spans="1:40" s="21" customFormat="1" ht="22" customHeight="1" x14ac:dyDescent="0.35">
      <c r="A52" s="55" t="s">
        <v>138</v>
      </c>
      <c r="B52" s="55"/>
      <c r="C52" s="55"/>
      <c r="D52" s="55"/>
      <c r="E52" s="55"/>
      <c r="F52" s="55"/>
      <c r="G52" s="55"/>
      <c r="H52" s="55"/>
      <c r="I52" s="55"/>
      <c r="J52" s="55"/>
      <c r="K52" s="55"/>
      <c r="L52" s="55"/>
      <c r="M52" s="56" t="s">
        <v>23</v>
      </c>
      <c r="N52" s="56"/>
      <c r="O52" s="56"/>
      <c r="P52" s="56"/>
      <c r="Q52" s="56"/>
      <c r="R52" s="55" t="s">
        <v>97</v>
      </c>
      <c r="S52" s="55" t="s">
        <v>95</v>
      </c>
      <c r="T52" s="55" t="s">
        <v>95</v>
      </c>
      <c r="U52" s="55" t="s">
        <v>95</v>
      </c>
      <c r="V52" s="55" t="s">
        <v>95</v>
      </c>
      <c r="W52" s="77">
        <v>3</v>
      </c>
      <c r="X52" s="77"/>
      <c r="Y52" s="77"/>
      <c r="Z52" s="77"/>
      <c r="AA52" s="77">
        <v>1.2</v>
      </c>
      <c r="AB52" s="77"/>
      <c r="AC52" s="77"/>
      <c r="AD52" s="77"/>
      <c r="AE52" s="77">
        <v>1</v>
      </c>
      <c r="AF52" s="77"/>
      <c r="AG52" s="77"/>
      <c r="AH52" s="77"/>
      <c r="AI52" s="77">
        <f t="shared" ref="AI52:AI61" si="0">W52*AA52*AE52</f>
        <v>3.6</v>
      </c>
      <c r="AJ52" s="77"/>
      <c r="AK52" s="77"/>
      <c r="AL52" s="77"/>
      <c r="AM52" s="20"/>
    </row>
    <row r="53" spans="1:40" s="21" customFormat="1" ht="22" customHeight="1" x14ac:dyDescent="0.35">
      <c r="A53" s="55" t="s">
        <v>140</v>
      </c>
      <c r="B53" s="55"/>
      <c r="C53" s="55"/>
      <c r="D53" s="55"/>
      <c r="E53" s="55"/>
      <c r="F53" s="55"/>
      <c r="G53" s="55"/>
      <c r="H53" s="55"/>
      <c r="I53" s="55"/>
      <c r="J53" s="55"/>
      <c r="K53" s="55"/>
      <c r="L53" s="55"/>
      <c r="M53" s="56" t="s">
        <v>24</v>
      </c>
      <c r="N53" s="56"/>
      <c r="O53" s="56"/>
      <c r="P53" s="56"/>
      <c r="Q53" s="56"/>
      <c r="R53" s="55" t="s">
        <v>109</v>
      </c>
      <c r="S53" s="55" t="s">
        <v>109</v>
      </c>
      <c r="T53" s="55" t="s">
        <v>109</v>
      </c>
      <c r="U53" s="55" t="s">
        <v>109</v>
      </c>
      <c r="V53" s="55" t="s">
        <v>109</v>
      </c>
      <c r="W53" s="55" t="s">
        <v>109</v>
      </c>
      <c r="X53" s="55" t="s">
        <v>109</v>
      </c>
      <c r="Y53" s="55" t="s">
        <v>109</v>
      </c>
      <c r="Z53" s="55" t="s">
        <v>109</v>
      </c>
      <c r="AA53" s="55" t="s">
        <v>109</v>
      </c>
      <c r="AB53" s="55" t="s">
        <v>109</v>
      </c>
      <c r="AC53" s="55" t="s">
        <v>109</v>
      </c>
      <c r="AD53" s="55" t="s">
        <v>109</v>
      </c>
      <c r="AE53" s="55" t="s">
        <v>109</v>
      </c>
      <c r="AF53" s="55" t="s">
        <v>109</v>
      </c>
      <c r="AG53" s="55" t="s">
        <v>109</v>
      </c>
      <c r="AH53" s="55" t="s">
        <v>109</v>
      </c>
      <c r="AI53" s="55" t="s">
        <v>109</v>
      </c>
      <c r="AJ53" s="55" t="s">
        <v>109</v>
      </c>
      <c r="AK53" s="55" t="s">
        <v>109</v>
      </c>
      <c r="AL53" s="55" t="s">
        <v>109</v>
      </c>
      <c r="AM53" s="20"/>
    </row>
    <row r="54" spans="1:40" s="21" customFormat="1" ht="22" customHeight="1" x14ac:dyDescent="0.35">
      <c r="A54" s="55" t="s">
        <v>140</v>
      </c>
      <c r="B54" s="55"/>
      <c r="C54" s="55"/>
      <c r="D54" s="55"/>
      <c r="E54" s="55"/>
      <c r="F54" s="55"/>
      <c r="G54" s="55"/>
      <c r="H54" s="55"/>
      <c r="I54" s="55"/>
      <c r="J54" s="55"/>
      <c r="K54" s="55"/>
      <c r="L54" s="55"/>
      <c r="M54" s="56" t="s">
        <v>25</v>
      </c>
      <c r="N54" s="56"/>
      <c r="O54" s="56"/>
      <c r="P54" s="56"/>
      <c r="Q54" s="56"/>
      <c r="R54" s="55" t="s">
        <v>109</v>
      </c>
      <c r="S54" s="55" t="s">
        <v>109</v>
      </c>
      <c r="T54" s="55" t="s">
        <v>109</v>
      </c>
      <c r="U54" s="55" t="s">
        <v>109</v>
      </c>
      <c r="V54" s="55" t="s">
        <v>109</v>
      </c>
      <c r="W54" s="55" t="s">
        <v>109</v>
      </c>
      <c r="X54" s="55" t="s">
        <v>109</v>
      </c>
      <c r="Y54" s="55" t="s">
        <v>109</v>
      </c>
      <c r="Z54" s="55" t="s">
        <v>109</v>
      </c>
      <c r="AA54" s="55" t="s">
        <v>109</v>
      </c>
      <c r="AB54" s="55" t="s">
        <v>109</v>
      </c>
      <c r="AC54" s="55" t="s">
        <v>109</v>
      </c>
      <c r="AD54" s="55" t="s">
        <v>109</v>
      </c>
      <c r="AE54" s="55" t="s">
        <v>109</v>
      </c>
      <c r="AF54" s="55" t="s">
        <v>109</v>
      </c>
      <c r="AG54" s="55" t="s">
        <v>109</v>
      </c>
      <c r="AH54" s="55" t="s">
        <v>109</v>
      </c>
      <c r="AI54" s="55" t="s">
        <v>109</v>
      </c>
      <c r="AJ54" s="55" t="s">
        <v>109</v>
      </c>
      <c r="AK54" s="55" t="s">
        <v>109</v>
      </c>
      <c r="AL54" s="55" t="s">
        <v>109</v>
      </c>
      <c r="AM54" s="20"/>
    </row>
    <row r="55" spans="1:40" s="21" customFormat="1" ht="22" customHeight="1" x14ac:dyDescent="0.35">
      <c r="A55" s="55" t="s">
        <v>140</v>
      </c>
      <c r="B55" s="55"/>
      <c r="C55" s="55"/>
      <c r="D55" s="55"/>
      <c r="E55" s="55"/>
      <c r="F55" s="55"/>
      <c r="G55" s="55"/>
      <c r="H55" s="55"/>
      <c r="I55" s="55"/>
      <c r="J55" s="55"/>
      <c r="K55" s="55"/>
      <c r="L55" s="55"/>
      <c r="M55" s="56" t="s">
        <v>26</v>
      </c>
      <c r="N55" s="56"/>
      <c r="O55" s="56"/>
      <c r="P55" s="56"/>
      <c r="Q55" s="56"/>
      <c r="R55" s="55" t="s">
        <v>109</v>
      </c>
      <c r="S55" s="55" t="s">
        <v>109</v>
      </c>
      <c r="T55" s="55" t="s">
        <v>109</v>
      </c>
      <c r="U55" s="55" t="s">
        <v>109</v>
      </c>
      <c r="V55" s="55" t="s">
        <v>109</v>
      </c>
      <c r="W55" s="55" t="s">
        <v>109</v>
      </c>
      <c r="X55" s="55" t="s">
        <v>109</v>
      </c>
      <c r="Y55" s="55" t="s">
        <v>109</v>
      </c>
      <c r="Z55" s="55" t="s">
        <v>109</v>
      </c>
      <c r="AA55" s="55" t="s">
        <v>109</v>
      </c>
      <c r="AB55" s="55" t="s">
        <v>109</v>
      </c>
      <c r="AC55" s="55" t="s">
        <v>109</v>
      </c>
      <c r="AD55" s="55" t="s">
        <v>109</v>
      </c>
      <c r="AE55" s="55" t="s">
        <v>109</v>
      </c>
      <c r="AF55" s="55" t="s">
        <v>109</v>
      </c>
      <c r="AG55" s="55" t="s">
        <v>109</v>
      </c>
      <c r="AH55" s="55" t="s">
        <v>109</v>
      </c>
      <c r="AI55" s="55" t="s">
        <v>109</v>
      </c>
      <c r="AJ55" s="55" t="s">
        <v>109</v>
      </c>
      <c r="AK55" s="55" t="s">
        <v>109</v>
      </c>
      <c r="AL55" s="55" t="s">
        <v>109</v>
      </c>
      <c r="AM55" s="20"/>
    </row>
    <row r="56" spans="1:40" s="21" customFormat="1" ht="22" customHeight="1" x14ac:dyDescent="0.35">
      <c r="A56" s="55" t="s">
        <v>138</v>
      </c>
      <c r="B56" s="55"/>
      <c r="C56" s="55"/>
      <c r="D56" s="55"/>
      <c r="E56" s="55"/>
      <c r="F56" s="55"/>
      <c r="G56" s="55"/>
      <c r="H56" s="55"/>
      <c r="I56" s="55"/>
      <c r="J56" s="55"/>
      <c r="K56" s="55"/>
      <c r="L56" s="55"/>
      <c r="M56" s="56" t="s">
        <v>27</v>
      </c>
      <c r="N56" s="56"/>
      <c r="O56" s="56"/>
      <c r="P56" s="56"/>
      <c r="Q56" s="56"/>
      <c r="R56" s="55" t="s">
        <v>97</v>
      </c>
      <c r="S56" s="55" t="s">
        <v>95</v>
      </c>
      <c r="T56" s="55" t="s">
        <v>95</v>
      </c>
      <c r="U56" s="55" t="s">
        <v>95</v>
      </c>
      <c r="V56" s="55" t="s">
        <v>95</v>
      </c>
      <c r="W56" s="77">
        <v>3</v>
      </c>
      <c r="X56" s="77"/>
      <c r="Y56" s="77"/>
      <c r="Z56" s="77"/>
      <c r="AA56" s="77">
        <v>1.2</v>
      </c>
      <c r="AB56" s="77"/>
      <c r="AC56" s="77"/>
      <c r="AD56" s="77"/>
      <c r="AE56" s="77">
        <v>1</v>
      </c>
      <c r="AF56" s="77"/>
      <c r="AG56" s="77"/>
      <c r="AH56" s="77"/>
      <c r="AI56" s="86">
        <f t="shared" si="0"/>
        <v>3.6</v>
      </c>
      <c r="AJ56" s="86"/>
      <c r="AK56" s="86"/>
      <c r="AL56" s="86"/>
      <c r="AM56" s="20"/>
    </row>
    <row r="57" spans="1:40" s="21" customFormat="1" ht="22" customHeight="1" x14ac:dyDescent="0.35">
      <c r="A57" s="55" t="s">
        <v>140</v>
      </c>
      <c r="B57" s="55"/>
      <c r="C57" s="55"/>
      <c r="D57" s="55"/>
      <c r="E57" s="55"/>
      <c r="F57" s="55"/>
      <c r="G57" s="55"/>
      <c r="H57" s="55"/>
      <c r="I57" s="55"/>
      <c r="J57" s="55"/>
      <c r="K57" s="55"/>
      <c r="L57" s="55"/>
      <c r="M57" s="56" t="s">
        <v>28</v>
      </c>
      <c r="N57" s="56"/>
      <c r="O57" s="56"/>
      <c r="P57" s="56"/>
      <c r="Q57" s="56"/>
      <c r="R57" s="55" t="s">
        <v>109</v>
      </c>
      <c r="S57" s="55" t="s">
        <v>109</v>
      </c>
      <c r="T57" s="55" t="s">
        <v>109</v>
      </c>
      <c r="U57" s="55" t="s">
        <v>109</v>
      </c>
      <c r="V57" s="55" t="s">
        <v>109</v>
      </c>
      <c r="W57" s="55" t="s">
        <v>109</v>
      </c>
      <c r="X57" s="55" t="s">
        <v>109</v>
      </c>
      <c r="Y57" s="55" t="s">
        <v>109</v>
      </c>
      <c r="Z57" s="55" t="s">
        <v>109</v>
      </c>
      <c r="AA57" s="55" t="s">
        <v>109</v>
      </c>
      <c r="AB57" s="55" t="s">
        <v>109</v>
      </c>
      <c r="AC57" s="55" t="s">
        <v>109</v>
      </c>
      <c r="AD57" s="55" t="s">
        <v>109</v>
      </c>
      <c r="AE57" s="55" t="s">
        <v>109</v>
      </c>
      <c r="AF57" s="55" t="s">
        <v>109</v>
      </c>
      <c r="AG57" s="55" t="s">
        <v>109</v>
      </c>
      <c r="AH57" s="55" t="s">
        <v>109</v>
      </c>
      <c r="AI57" s="55" t="s">
        <v>109</v>
      </c>
      <c r="AJ57" s="55" t="s">
        <v>109</v>
      </c>
      <c r="AK57" s="55" t="s">
        <v>109</v>
      </c>
      <c r="AL57" s="55" t="s">
        <v>109</v>
      </c>
      <c r="AM57" s="20"/>
    </row>
    <row r="58" spans="1:40" s="21" customFormat="1" ht="22" customHeight="1" x14ac:dyDescent="0.35">
      <c r="A58" s="55" t="s">
        <v>138</v>
      </c>
      <c r="B58" s="55"/>
      <c r="C58" s="55"/>
      <c r="D58" s="55"/>
      <c r="E58" s="55"/>
      <c r="F58" s="55"/>
      <c r="G58" s="55"/>
      <c r="H58" s="55"/>
      <c r="I58" s="55"/>
      <c r="J58" s="55"/>
      <c r="K58" s="55"/>
      <c r="L58" s="55"/>
      <c r="M58" s="56" t="s">
        <v>29</v>
      </c>
      <c r="N58" s="56"/>
      <c r="O58" s="56"/>
      <c r="P58" s="56"/>
      <c r="Q58" s="56"/>
      <c r="R58" s="55" t="s">
        <v>97</v>
      </c>
      <c r="S58" s="55" t="s">
        <v>97</v>
      </c>
      <c r="T58" s="55" t="s">
        <v>97</v>
      </c>
      <c r="U58" s="55" t="s">
        <v>97</v>
      </c>
      <c r="V58" s="55" t="s">
        <v>97</v>
      </c>
      <c r="W58" s="77">
        <v>3</v>
      </c>
      <c r="X58" s="77"/>
      <c r="Y58" s="77"/>
      <c r="Z58" s="77"/>
      <c r="AA58" s="77">
        <v>1.2</v>
      </c>
      <c r="AB58" s="77"/>
      <c r="AC58" s="77"/>
      <c r="AD58" s="77"/>
      <c r="AE58" s="77">
        <v>1</v>
      </c>
      <c r="AF58" s="77"/>
      <c r="AG58" s="77"/>
      <c r="AH58" s="77"/>
      <c r="AI58" s="86">
        <f t="shared" si="0"/>
        <v>3.6</v>
      </c>
      <c r="AJ58" s="86"/>
      <c r="AK58" s="86"/>
      <c r="AL58" s="86"/>
      <c r="AM58" s="20"/>
    </row>
    <row r="59" spans="1:40" s="21" customFormat="1" ht="22" customHeight="1" x14ac:dyDescent="0.35">
      <c r="A59" s="55" t="s">
        <v>138</v>
      </c>
      <c r="B59" s="55"/>
      <c r="C59" s="55"/>
      <c r="D59" s="55"/>
      <c r="E59" s="55"/>
      <c r="F59" s="55"/>
      <c r="G59" s="55"/>
      <c r="H59" s="55"/>
      <c r="I59" s="55"/>
      <c r="J59" s="55"/>
      <c r="K59" s="55"/>
      <c r="L59" s="55"/>
      <c r="M59" s="56" t="s">
        <v>30</v>
      </c>
      <c r="N59" s="56"/>
      <c r="O59" s="56"/>
      <c r="P59" s="56"/>
      <c r="Q59" s="56"/>
      <c r="R59" s="55" t="s">
        <v>97</v>
      </c>
      <c r="S59" s="55" t="s">
        <v>95</v>
      </c>
      <c r="T59" s="55" t="s">
        <v>95</v>
      </c>
      <c r="U59" s="55" t="s">
        <v>95</v>
      </c>
      <c r="V59" s="55" t="s">
        <v>95</v>
      </c>
      <c r="W59" s="77">
        <v>3</v>
      </c>
      <c r="X59" s="77"/>
      <c r="Y59" s="77"/>
      <c r="Z59" s="77"/>
      <c r="AA59" s="77">
        <v>1.2</v>
      </c>
      <c r="AB59" s="77"/>
      <c r="AC59" s="77"/>
      <c r="AD59" s="77"/>
      <c r="AE59" s="77">
        <v>1</v>
      </c>
      <c r="AF59" s="77"/>
      <c r="AG59" s="77"/>
      <c r="AH59" s="77"/>
      <c r="AI59" s="86">
        <f t="shared" si="0"/>
        <v>3.6</v>
      </c>
      <c r="AJ59" s="86"/>
      <c r="AK59" s="86"/>
      <c r="AL59" s="86"/>
      <c r="AM59" s="20"/>
    </row>
    <row r="60" spans="1:40" s="21" customFormat="1" ht="22" customHeight="1" x14ac:dyDescent="0.35">
      <c r="A60" s="55" t="s">
        <v>138</v>
      </c>
      <c r="B60" s="55"/>
      <c r="C60" s="55"/>
      <c r="D60" s="55"/>
      <c r="E60" s="55"/>
      <c r="F60" s="55"/>
      <c r="G60" s="55"/>
      <c r="H60" s="55"/>
      <c r="I60" s="55"/>
      <c r="J60" s="55"/>
      <c r="K60" s="55"/>
      <c r="L60" s="55"/>
      <c r="M60" s="56" t="s">
        <v>31</v>
      </c>
      <c r="N60" s="56"/>
      <c r="O60" s="56"/>
      <c r="P60" s="56"/>
      <c r="Q60" s="56"/>
      <c r="R60" s="55" t="s">
        <v>98</v>
      </c>
      <c r="S60" s="55" t="s">
        <v>98</v>
      </c>
      <c r="T60" s="55" t="s">
        <v>98</v>
      </c>
      <c r="U60" s="55" t="s">
        <v>98</v>
      </c>
      <c r="V60" s="55" t="s">
        <v>98</v>
      </c>
      <c r="W60" s="77">
        <v>3</v>
      </c>
      <c r="X60" s="77"/>
      <c r="Y60" s="77"/>
      <c r="Z60" s="77"/>
      <c r="AA60" s="77">
        <v>1.2</v>
      </c>
      <c r="AB60" s="77"/>
      <c r="AC60" s="77"/>
      <c r="AD60" s="77"/>
      <c r="AE60" s="77">
        <v>1</v>
      </c>
      <c r="AF60" s="77"/>
      <c r="AG60" s="77"/>
      <c r="AH60" s="77"/>
      <c r="AI60" s="86">
        <f t="shared" si="0"/>
        <v>3.6</v>
      </c>
      <c r="AJ60" s="86"/>
      <c r="AK60" s="86"/>
      <c r="AL60" s="86"/>
      <c r="AM60" s="20"/>
    </row>
    <row r="61" spans="1:40" s="21" customFormat="1" ht="22" customHeight="1" x14ac:dyDescent="0.35">
      <c r="A61" s="55" t="s">
        <v>138</v>
      </c>
      <c r="B61" s="55"/>
      <c r="C61" s="55"/>
      <c r="D61" s="55"/>
      <c r="E61" s="55"/>
      <c r="F61" s="55"/>
      <c r="G61" s="55"/>
      <c r="H61" s="55"/>
      <c r="I61" s="55"/>
      <c r="J61" s="55"/>
      <c r="K61" s="55"/>
      <c r="L61" s="55"/>
      <c r="M61" s="56" t="s">
        <v>32</v>
      </c>
      <c r="N61" s="56"/>
      <c r="O61" s="56"/>
      <c r="P61" s="56"/>
      <c r="Q61" s="56"/>
      <c r="R61" s="55" t="s">
        <v>97</v>
      </c>
      <c r="S61" s="55" t="s">
        <v>97</v>
      </c>
      <c r="T61" s="55" t="s">
        <v>97</v>
      </c>
      <c r="U61" s="55" t="s">
        <v>97</v>
      </c>
      <c r="V61" s="55" t="s">
        <v>97</v>
      </c>
      <c r="W61" s="77">
        <v>3</v>
      </c>
      <c r="X61" s="77"/>
      <c r="Y61" s="77"/>
      <c r="Z61" s="77"/>
      <c r="AA61" s="77">
        <v>1.2</v>
      </c>
      <c r="AB61" s="77"/>
      <c r="AC61" s="77"/>
      <c r="AD61" s="77"/>
      <c r="AE61" s="77">
        <v>1</v>
      </c>
      <c r="AF61" s="77"/>
      <c r="AG61" s="77"/>
      <c r="AH61" s="77"/>
      <c r="AI61" s="86">
        <f t="shared" si="0"/>
        <v>3.6</v>
      </c>
      <c r="AJ61" s="86"/>
      <c r="AK61" s="86"/>
      <c r="AL61" s="86"/>
      <c r="AM61" s="20"/>
    </row>
    <row r="62" spans="1:40" s="21" customFormat="1" ht="22" customHeight="1" x14ac:dyDescent="0.35">
      <c r="A62" s="55" t="s">
        <v>140</v>
      </c>
      <c r="B62" s="55"/>
      <c r="C62" s="55"/>
      <c r="D62" s="55"/>
      <c r="E62" s="55"/>
      <c r="F62" s="55"/>
      <c r="G62" s="55"/>
      <c r="H62" s="55"/>
      <c r="I62" s="55"/>
      <c r="J62" s="55"/>
      <c r="K62" s="55"/>
      <c r="L62" s="55"/>
      <c r="M62" s="56" t="s">
        <v>33</v>
      </c>
      <c r="N62" s="56"/>
      <c r="O62" s="56"/>
      <c r="P62" s="56"/>
      <c r="Q62" s="56"/>
      <c r="R62" s="55" t="s">
        <v>109</v>
      </c>
      <c r="S62" s="55" t="s">
        <v>109</v>
      </c>
      <c r="T62" s="55" t="s">
        <v>109</v>
      </c>
      <c r="U62" s="55" t="s">
        <v>109</v>
      </c>
      <c r="V62" s="55" t="s">
        <v>109</v>
      </c>
      <c r="W62" s="55" t="s">
        <v>109</v>
      </c>
      <c r="X62" s="55" t="s">
        <v>109</v>
      </c>
      <c r="Y62" s="55" t="s">
        <v>109</v>
      </c>
      <c r="Z62" s="55" t="s">
        <v>109</v>
      </c>
      <c r="AA62" s="55" t="s">
        <v>109</v>
      </c>
      <c r="AB62" s="55" t="s">
        <v>109</v>
      </c>
      <c r="AC62" s="55" t="s">
        <v>109</v>
      </c>
      <c r="AD62" s="55" t="s">
        <v>109</v>
      </c>
      <c r="AE62" s="55" t="s">
        <v>109</v>
      </c>
      <c r="AF62" s="55" t="s">
        <v>109</v>
      </c>
      <c r="AG62" s="55" t="s">
        <v>109</v>
      </c>
      <c r="AH62" s="55" t="s">
        <v>109</v>
      </c>
      <c r="AI62" s="55" t="s">
        <v>109</v>
      </c>
      <c r="AJ62" s="55" t="s">
        <v>109</v>
      </c>
      <c r="AK62" s="55" t="s">
        <v>109</v>
      </c>
      <c r="AL62" s="55" t="s">
        <v>109</v>
      </c>
      <c r="AM62" s="20"/>
    </row>
    <row r="63" spans="1:40" s="21" customFormat="1" ht="22" customHeight="1" x14ac:dyDescent="0.35">
      <c r="A63" s="55" t="s">
        <v>140</v>
      </c>
      <c r="B63" s="55"/>
      <c r="C63" s="55"/>
      <c r="D63" s="55"/>
      <c r="E63" s="55"/>
      <c r="F63" s="55"/>
      <c r="G63" s="55"/>
      <c r="H63" s="55"/>
      <c r="I63" s="55"/>
      <c r="J63" s="55"/>
      <c r="K63" s="55"/>
      <c r="L63" s="55"/>
      <c r="M63" s="56" t="s">
        <v>34</v>
      </c>
      <c r="N63" s="56"/>
      <c r="O63" s="56"/>
      <c r="P63" s="56"/>
      <c r="Q63" s="56"/>
      <c r="R63" s="55" t="s">
        <v>109</v>
      </c>
      <c r="S63" s="55" t="s">
        <v>109</v>
      </c>
      <c r="T63" s="55" t="s">
        <v>109</v>
      </c>
      <c r="U63" s="55" t="s">
        <v>109</v>
      </c>
      <c r="V63" s="55" t="s">
        <v>109</v>
      </c>
      <c r="W63" s="55" t="s">
        <v>109</v>
      </c>
      <c r="X63" s="55" t="s">
        <v>109</v>
      </c>
      <c r="Y63" s="55" t="s">
        <v>109</v>
      </c>
      <c r="Z63" s="55" t="s">
        <v>109</v>
      </c>
      <c r="AA63" s="55" t="s">
        <v>109</v>
      </c>
      <c r="AB63" s="55" t="s">
        <v>109</v>
      </c>
      <c r="AC63" s="55" t="s">
        <v>109</v>
      </c>
      <c r="AD63" s="55" t="s">
        <v>109</v>
      </c>
      <c r="AE63" s="55" t="s">
        <v>109</v>
      </c>
      <c r="AF63" s="55" t="s">
        <v>109</v>
      </c>
      <c r="AG63" s="55" t="s">
        <v>109</v>
      </c>
      <c r="AH63" s="55" t="s">
        <v>109</v>
      </c>
      <c r="AI63" s="55" t="s">
        <v>109</v>
      </c>
      <c r="AJ63" s="55" t="s">
        <v>109</v>
      </c>
      <c r="AK63" s="55" t="s">
        <v>109</v>
      </c>
      <c r="AL63" s="55" t="s">
        <v>109</v>
      </c>
      <c r="AM63" s="20"/>
    </row>
    <row r="64" spans="1:40" s="21" customFormat="1" ht="22" customHeight="1" x14ac:dyDescent="0.35">
      <c r="A64" s="55" t="s">
        <v>140</v>
      </c>
      <c r="B64" s="55"/>
      <c r="C64" s="55"/>
      <c r="D64" s="55"/>
      <c r="E64" s="55"/>
      <c r="F64" s="55"/>
      <c r="G64" s="55"/>
      <c r="H64" s="55"/>
      <c r="I64" s="55"/>
      <c r="J64" s="55"/>
      <c r="K64" s="55"/>
      <c r="L64" s="55"/>
      <c r="M64" s="56" t="s">
        <v>35</v>
      </c>
      <c r="N64" s="56"/>
      <c r="O64" s="56"/>
      <c r="P64" s="56"/>
      <c r="Q64" s="56"/>
      <c r="R64" s="55" t="s">
        <v>109</v>
      </c>
      <c r="S64" s="55" t="s">
        <v>109</v>
      </c>
      <c r="T64" s="55" t="s">
        <v>109</v>
      </c>
      <c r="U64" s="55" t="s">
        <v>109</v>
      </c>
      <c r="V64" s="55" t="s">
        <v>109</v>
      </c>
      <c r="W64" s="55" t="s">
        <v>109</v>
      </c>
      <c r="X64" s="55" t="s">
        <v>109</v>
      </c>
      <c r="Y64" s="55" t="s">
        <v>109</v>
      </c>
      <c r="Z64" s="55" t="s">
        <v>109</v>
      </c>
      <c r="AA64" s="55" t="s">
        <v>109</v>
      </c>
      <c r="AB64" s="55" t="s">
        <v>109</v>
      </c>
      <c r="AC64" s="55" t="s">
        <v>109</v>
      </c>
      <c r="AD64" s="55" t="s">
        <v>109</v>
      </c>
      <c r="AE64" s="55" t="s">
        <v>109</v>
      </c>
      <c r="AF64" s="55" t="s">
        <v>109</v>
      </c>
      <c r="AG64" s="55" t="s">
        <v>109</v>
      </c>
      <c r="AH64" s="55" t="s">
        <v>109</v>
      </c>
      <c r="AI64" s="55" t="s">
        <v>109</v>
      </c>
      <c r="AJ64" s="55" t="s">
        <v>109</v>
      </c>
      <c r="AK64" s="55" t="s">
        <v>109</v>
      </c>
      <c r="AL64" s="55" t="s">
        <v>109</v>
      </c>
      <c r="AM64" s="20"/>
    </row>
    <row r="65" spans="1:39" s="21" customFormat="1" ht="22" customHeight="1" x14ac:dyDescent="0.35">
      <c r="A65" s="55" t="s">
        <v>140</v>
      </c>
      <c r="B65" s="55"/>
      <c r="C65" s="55"/>
      <c r="D65" s="55"/>
      <c r="E65" s="55"/>
      <c r="F65" s="55"/>
      <c r="G65" s="55"/>
      <c r="H65" s="55"/>
      <c r="I65" s="55"/>
      <c r="J65" s="55"/>
      <c r="K65" s="55"/>
      <c r="L65" s="55"/>
      <c r="M65" s="56" t="s">
        <v>36</v>
      </c>
      <c r="N65" s="56"/>
      <c r="O65" s="56"/>
      <c r="P65" s="56"/>
      <c r="Q65" s="56"/>
      <c r="R65" s="55" t="s">
        <v>109</v>
      </c>
      <c r="S65" s="55" t="s">
        <v>109</v>
      </c>
      <c r="T65" s="55" t="s">
        <v>109</v>
      </c>
      <c r="U65" s="55" t="s">
        <v>109</v>
      </c>
      <c r="V65" s="55" t="s">
        <v>109</v>
      </c>
      <c r="W65" s="55" t="s">
        <v>109</v>
      </c>
      <c r="X65" s="55" t="s">
        <v>109</v>
      </c>
      <c r="Y65" s="55" t="s">
        <v>109</v>
      </c>
      <c r="Z65" s="55" t="s">
        <v>109</v>
      </c>
      <c r="AA65" s="55" t="s">
        <v>109</v>
      </c>
      <c r="AB65" s="55" t="s">
        <v>109</v>
      </c>
      <c r="AC65" s="55" t="s">
        <v>109</v>
      </c>
      <c r="AD65" s="55" t="s">
        <v>109</v>
      </c>
      <c r="AE65" s="55" t="s">
        <v>109</v>
      </c>
      <c r="AF65" s="55" t="s">
        <v>109</v>
      </c>
      <c r="AG65" s="55" t="s">
        <v>109</v>
      </c>
      <c r="AH65" s="55" t="s">
        <v>109</v>
      </c>
      <c r="AI65" s="55" t="s">
        <v>109</v>
      </c>
      <c r="AJ65" s="55" t="s">
        <v>109</v>
      </c>
      <c r="AK65" s="55" t="s">
        <v>109</v>
      </c>
      <c r="AL65" s="55" t="s">
        <v>109</v>
      </c>
      <c r="AM65" s="20"/>
    </row>
    <row r="66" spans="1:39" s="21" customFormat="1" ht="22" customHeight="1" x14ac:dyDescent="0.35">
      <c r="A66" s="55" t="s">
        <v>140</v>
      </c>
      <c r="B66" s="55"/>
      <c r="C66" s="55"/>
      <c r="D66" s="55"/>
      <c r="E66" s="55"/>
      <c r="F66" s="55"/>
      <c r="G66" s="55"/>
      <c r="H66" s="55"/>
      <c r="I66" s="55"/>
      <c r="J66" s="55"/>
      <c r="K66" s="55"/>
      <c r="L66" s="55"/>
      <c r="M66" s="56" t="s">
        <v>37</v>
      </c>
      <c r="N66" s="56"/>
      <c r="O66" s="56"/>
      <c r="P66" s="56"/>
      <c r="Q66" s="56"/>
      <c r="R66" s="55" t="s">
        <v>109</v>
      </c>
      <c r="S66" s="55" t="s">
        <v>109</v>
      </c>
      <c r="T66" s="55" t="s">
        <v>109</v>
      </c>
      <c r="U66" s="55" t="s">
        <v>109</v>
      </c>
      <c r="V66" s="55" t="s">
        <v>109</v>
      </c>
      <c r="W66" s="55" t="s">
        <v>109</v>
      </c>
      <c r="X66" s="55" t="s">
        <v>109</v>
      </c>
      <c r="Y66" s="55" t="s">
        <v>109</v>
      </c>
      <c r="Z66" s="55" t="s">
        <v>109</v>
      </c>
      <c r="AA66" s="55" t="s">
        <v>109</v>
      </c>
      <c r="AB66" s="55" t="s">
        <v>109</v>
      </c>
      <c r="AC66" s="55" t="s">
        <v>109</v>
      </c>
      <c r="AD66" s="55" t="s">
        <v>109</v>
      </c>
      <c r="AE66" s="55" t="s">
        <v>109</v>
      </c>
      <c r="AF66" s="55" t="s">
        <v>109</v>
      </c>
      <c r="AG66" s="55" t="s">
        <v>109</v>
      </c>
      <c r="AH66" s="55" t="s">
        <v>109</v>
      </c>
      <c r="AI66" s="55" t="s">
        <v>109</v>
      </c>
      <c r="AJ66" s="55" t="s">
        <v>109</v>
      </c>
      <c r="AK66" s="55" t="s">
        <v>109</v>
      </c>
      <c r="AL66" s="55" t="s">
        <v>109</v>
      </c>
      <c r="AM66" s="20"/>
    </row>
    <row r="67" spans="1:39" s="21" customFormat="1" ht="22" customHeight="1" x14ac:dyDescent="0.35">
      <c r="A67" s="55" t="s">
        <v>140</v>
      </c>
      <c r="B67" s="55"/>
      <c r="C67" s="55"/>
      <c r="D67" s="55"/>
      <c r="E67" s="55"/>
      <c r="F67" s="55"/>
      <c r="G67" s="55"/>
      <c r="H67" s="55"/>
      <c r="I67" s="55"/>
      <c r="J67" s="55"/>
      <c r="K67" s="55"/>
      <c r="L67" s="55"/>
      <c r="M67" s="56" t="s">
        <v>38</v>
      </c>
      <c r="N67" s="56"/>
      <c r="O67" s="56"/>
      <c r="P67" s="56"/>
      <c r="Q67" s="56"/>
      <c r="R67" s="55" t="s">
        <v>109</v>
      </c>
      <c r="S67" s="55" t="s">
        <v>109</v>
      </c>
      <c r="T67" s="55" t="s">
        <v>109</v>
      </c>
      <c r="U67" s="55" t="s">
        <v>109</v>
      </c>
      <c r="V67" s="55" t="s">
        <v>109</v>
      </c>
      <c r="W67" s="55" t="s">
        <v>109</v>
      </c>
      <c r="X67" s="55" t="s">
        <v>109</v>
      </c>
      <c r="Y67" s="55" t="s">
        <v>109</v>
      </c>
      <c r="Z67" s="55" t="s">
        <v>109</v>
      </c>
      <c r="AA67" s="55" t="s">
        <v>109</v>
      </c>
      <c r="AB67" s="55" t="s">
        <v>109</v>
      </c>
      <c r="AC67" s="55" t="s">
        <v>109</v>
      </c>
      <c r="AD67" s="55" t="s">
        <v>109</v>
      </c>
      <c r="AE67" s="55" t="s">
        <v>109</v>
      </c>
      <c r="AF67" s="55" t="s">
        <v>109</v>
      </c>
      <c r="AG67" s="55" t="s">
        <v>109</v>
      </c>
      <c r="AH67" s="55" t="s">
        <v>109</v>
      </c>
      <c r="AI67" s="55" t="s">
        <v>109</v>
      </c>
      <c r="AJ67" s="55" t="s">
        <v>109</v>
      </c>
      <c r="AK67" s="55" t="s">
        <v>109</v>
      </c>
      <c r="AL67" s="55" t="s">
        <v>109</v>
      </c>
      <c r="AM67" s="20"/>
    </row>
    <row r="68" spans="1:39" s="21" customFormat="1" ht="22" customHeight="1" x14ac:dyDescent="0.35">
      <c r="A68" s="55" t="s">
        <v>138</v>
      </c>
      <c r="B68" s="55"/>
      <c r="C68" s="55"/>
      <c r="D68" s="55"/>
      <c r="E68" s="55"/>
      <c r="F68" s="55"/>
      <c r="G68" s="55"/>
      <c r="H68" s="55"/>
      <c r="I68" s="55"/>
      <c r="J68" s="55"/>
      <c r="K68" s="55"/>
      <c r="L68" s="55"/>
      <c r="M68" s="56" t="s">
        <v>39</v>
      </c>
      <c r="N68" s="56"/>
      <c r="O68" s="56"/>
      <c r="P68" s="56"/>
      <c r="Q68" s="56"/>
      <c r="R68" s="55" t="s">
        <v>98</v>
      </c>
      <c r="S68" s="55" t="s">
        <v>101</v>
      </c>
      <c r="T68" s="55" t="s">
        <v>101</v>
      </c>
      <c r="U68" s="55" t="s">
        <v>101</v>
      </c>
      <c r="V68" s="55" t="s">
        <v>101</v>
      </c>
      <c r="W68" s="77">
        <v>3</v>
      </c>
      <c r="X68" s="77"/>
      <c r="Y68" s="77"/>
      <c r="Z68" s="77"/>
      <c r="AA68" s="77">
        <v>1.2</v>
      </c>
      <c r="AB68" s="77"/>
      <c r="AC68" s="77"/>
      <c r="AD68" s="77"/>
      <c r="AE68" s="86">
        <v>1</v>
      </c>
      <c r="AF68" s="86"/>
      <c r="AG68" s="86"/>
      <c r="AH68" s="86"/>
      <c r="AI68" s="86">
        <f t="shared" ref="AI68:AI73" si="1">W68*AA68*AE68</f>
        <v>3.6</v>
      </c>
      <c r="AJ68" s="86"/>
      <c r="AK68" s="86"/>
      <c r="AL68" s="86"/>
      <c r="AM68" s="20"/>
    </row>
    <row r="69" spans="1:39" s="21" customFormat="1" ht="22" customHeight="1" x14ac:dyDescent="0.35">
      <c r="A69" s="55" t="s">
        <v>138</v>
      </c>
      <c r="B69" s="55"/>
      <c r="C69" s="55"/>
      <c r="D69" s="55"/>
      <c r="E69" s="55"/>
      <c r="F69" s="55"/>
      <c r="G69" s="55"/>
      <c r="H69" s="55"/>
      <c r="I69" s="55"/>
      <c r="J69" s="55"/>
      <c r="K69" s="55"/>
      <c r="L69" s="55"/>
      <c r="M69" s="56" t="s">
        <v>40</v>
      </c>
      <c r="N69" s="56"/>
      <c r="O69" s="56"/>
      <c r="P69" s="56"/>
      <c r="Q69" s="56"/>
      <c r="R69" s="55" t="s">
        <v>97</v>
      </c>
      <c r="S69" s="55" t="s">
        <v>97</v>
      </c>
      <c r="T69" s="55" t="s">
        <v>97</v>
      </c>
      <c r="U69" s="55" t="s">
        <v>97</v>
      </c>
      <c r="V69" s="55" t="s">
        <v>97</v>
      </c>
      <c r="W69" s="77">
        <v>3</v>
      </c>
      <c r="X69" s="77"/>
      <c r="Y69" s="77"/>
      <c r="Z69" s="77"/>
      <c r="AA69" s="77">
        <v>1.2</v>
      </c>
      <c r="AB69" s="77"/>
      <c r="AC69" s="77"/>
      <c r="AD69" s="77"/>
      <c r="AE69" s="77">
        <v>1</v>
      </c>
      <c r="AF69" s="77"/>
      <c r="AG69" s="77"/>
      <c r="AH69" s="77"/>
      <c r="AI69" s="86">
        <f t="shared" si="1"/>
        <v>3.6</v>
      </c>
      <c r="AJ69" s="86"/>
      <c r="AK69" s="86"/>
      <c r="AL69" s="86"/>
      <c r="AM69" s="20"/>
    </row>
    <row r="70" spans="1:39" s="21" customFormat="1" ht="22" customHeight="1" x14ac:dyDescent="0.35">
      <c r="A70" s="55" t="s">
        <v>138</v>
      </c>
      <c r="B70" s="55"/>
      <c r="C70" s="55"/>
      <c r="D70" s="55"/>
      <c r="E70" s="55"/>
      <c r="F70" s="55"/>
      <c r="G70" s="55"/>
      <c r="H70" s="55"/>
      <c r="I70" s="55"/>
      <c r="J70" s="55"/>
      <c r="K70" s="55"/>
      <c r="L70" s="55"/>
      <c r="M70" s="56" t="s">
        <v>41</v>
      </c>
      <c r="N70" s="56"/>
      <c r="O70" s="56"/>
      <c r="P70" s="56"/>
      <c r="Q70" s="56"/>
      <c r="R70" s="55" t="s">
        <v>97</v>
      </c>
      <c r="S70" s="55" t="s">
        <v>97</v>
      </c>
      <c r="T70" s="55" t="s">
        <v>97</v>
      </c>
      <c r="U70" s="55" t="s">
        <v>97</v>
      </c>
      <c r="V70" s="55" t="s">
        <v>97</v>
      </c>
      <c r="W70" s="77">
        <v>3</v>
      </c>
      <c r="X70" s="77"/>
      <c r="Y70" s="77"/>
      <c r="Z70" s="77"/>
      <c r="AA70" s="77">
        <v>1.2</v>
      </c>
      <c r="AB70" s="77"/>
      <c r="AC70" s="77"/>
      <c r="AD70" s="77"/>
      <c r="AE70" s="77">
        <v>1</v>
      </c>
      <c r="AF70" s="77"/>
      <c r="AG70" s="77"/>
      <c r="AH70" s="77"/>
      <c r="AI70" s="86">
        <f t="shared" si="1"/>
        <v>3.6</v>
      </c>
      <c r="AJ70" s="86"/>
      <c r="AK70" s="86"/>
      <c r="AL70" s="86"/>
      <c r="AM70" s="20"/>
    </row>
    <row r="71" spans="1:39" s="21" customFormat="1" ht="22" customHeight="1" x14ac:dyDescent="0.35">
      <c r="A71" s="55" t="s">
        <v>138</v>
      </c>
      <c r="B71" s="55"/>
      <c r="C71" s="55"/>
      <c r="D71" s="55"/>
      <c r="E71" s="55"/>
      <c r="F71" s="55"/>
      <c r="G71" s="55"/>
      <c r="H71" s="55"/>
      <c r="I71" s="55"/>
      <c r="J71" s="55"/>
      <c r="K71" s="55"/>
      <c r="L71" s="55"/>
      <c r="M71" s="56" t="s">
        <v>42</v>
      </c>
      <c r="N71" s="56"/>
      <c r="O71" s="56"/>
      <c r="P71" s="56"/>
      <c r="Q71" s="56"/>
      <c r="R71" s="55" t="s">
        <v>97</v>
      </c>
      <c r="S71" s="55" t="s">
        <v>102</v>
      </c>
      <c r="T71" s="55" t="s">
        <v>102</v>
      </c>
      <c r="U71" s="55" t="s">
        <v>102</v>
      </c>
      <c r="V71" s="55" t="s">
        <v>102</v>
      </c>
      <c r="W71" s="77">
        <v>3</v>
      </c>
      <c r="X71" s="77"/>
      <c r="Y71" s="77"/>
      <c r="Z71" s="77"/>
      <c r="AA71" s="77">
        <v>1.2</v>
      </c>
      <c r="AB71" s="77"/>
      <c r="AC71" s="77"/>
      <c r="AD71" s="77"/>
      <c r="AE71" s="77">
        <v>1</v>
      </c>
      <c r="AF71" s="77"/>
      <c r="AG71" s="77"/>
      <c r="AH71" s="77"/>
      <c r="AI71" s="86">
        <f t="shared" si="1"/>
        <v>3.6</v>
      </c>
      <c r="AJ71" s="86"/>
      <c r="AK71" s="86"/>
      <c r="AL71" s="86"/>
      <c r="AM71" s="20"/>
    </row>
    <row r="72" spans="1:39" s="21" customFormat="1" ht="22" customHeight="1" x14ac:dyDescent="0.35">
      <c r="A72" s="55" t="s">
        <v>138</v>
      </c>
      <c r="B72" s="55"/>
      <c r="C72" s="55"/>
      <c r="D72" s="55"/>
      <c r="E72" s="55"/>
      <c r="F72" s="55"/>
      <c r="G72" s="55"/>
      <c r="H72" s="55"/>
      <c r="I72" s="55"/>
      <c r="J72" s="55"/>
      <c r="K72" s="55"/>
      <c r="L72" s="55"/>
      <c r="M72" s="56" t="s">
        <v>43</v>
      </c>
      <c r="N72" s="56"/>
      <c r="O72" s="56"/>
      <c r="P72" s="56"/>
      <c r="Q72" s="56"/>
      <c r="R72" s="55" t="s">
        <v>97</v>
      </c>
      <c r="S72" s="55" t="s">
        <v>102</v>
      </c>
      <c r="T72" s="55" t="s">
        <v>102</v>
      </c>
      <c r="U72" s="55" t="s">
        <v>102</v>
      </c>
      <c r="V72" s="55" t="s">
        <v>102</v>
      </c>
      <c r="W72" s="77">
        <v>3</v>
      </c>
      <c r="X72" s="77"/>
      <c r="Y72" s="77"/>
      <c r="Z72" s="77"/>
      <c r="AA72" s="77">
        <v>1.2</v>
      </c>
      <c r="AB72" s="77"/>
      <c r="AC72" s="77"/>
      <c r="AD72" s="77"/>
      <c r="AE72" s="77">
        <v>1</v>
      </c>
      <c r="AF72" s="77"/>
      <c r="AG72" s="77"/>
      <c r="AH72" s="77"/>
      <c r="AI72" s="86">
        <f t="shared" si="1"/>
        <v>3.6</v>
      </c>
      <c r="AJ72" s="86"/>
      <c r="AK72" s="86"/>
      <c r="AL72" s="86"/>
      <c r="AM72" s="20"/>
    </row>
    <row r="73" spans="1:39" s="21" customFormat="1" ht="22" customHeight="1" x14ac:dyDescent="0.35">
      <c r="A73" s="55" t="s">
        <v>138</v>
      </c>
      <c r="B73" s="55"/>
      <c r="C73" s="55"/>
      <c r="D73" s="55"/>
      <c r="E73" s="55"/>
      <c r="F73" s="55"/>
      <c r="G73" s="55"/>
      <c r="H73" s="55"/>
      <c r="I73" s="55"/>
      <c r="J73" s="55"/>
      <c r="K73" s="55"/>
      <c r="L73" s="55"/>
      <c r="M73" s="56" t="s">
        <v>94</v>
      </c>
      <c r="N73" s="56"/>
      <c r="O73" s="56"/>
      <c r="P73" s="56"/>
      <c r="Q73" s="56"/>
      <c r="R73" s="55" t="s">
        <v>97</v>
      </c>
      <c r="S73" s="55" t="s">
        <v>102</v>
      </c>
      <c r="T73" s="55" t="s">
        <v>102</v>
      </c>
      <c r="U73" s="55" t="s">
        <v>102</v>
      </c>
      <c r="V73" s="55" t="s">
        <v>102</v>
      </c>
      <c r="W73" s="77">
        <v>3</v>
      </c>
      <c r="X73" s="77"/>
      <c r="Y73" s="77"/>
      <c r="Z73" s="77"/>
      <c r="AA73" s="77">
        <v>1.2</v>
      </c>
      <c r="AB73" s="77"/>
      <c r="AC73" s="77"/>
      <c r="AD73" s="77"/>
      <c r="AE73" s="77">
        <v>1</v>
      </c>
      <c r="AF73" s="77"/>
      <c r="AG73" s="77"/>
      <c r="AH73" s="77"/>
      <c r="AI73" s="86">
        <f t="shared" si="1"/>
        <v>3.6</v>
      </c>
      <c r="AJ73" s="86"/>
      <c r="AK73" s="86"/>
      <c r="AL73" s="86"/>
      <c r="AM73" s="20"/>
    </row>
    <row r="74" spans="1:39" s="21" customFormat="1" ht="22" customHeight="1" x14ac:dyDescent="0.35">
      <c r="A74" s="55" t="s">
        <v>138</v>
      </c>
      <c r="B74" s="55"/>
      <c r="C74" s="55"/>
      <c r="D74" s="55"/>
      <c r="E74" s="55"/>
      <c r="F74" s="55"/>
      <c r="G74" s="55"/>
      <c r="H74" s="55"/>
      <c r="I74" s="55"/>
      <c r="J74" s="55"/>
      <c r="K74" s="55"/>
      <c r="L74" s="55"/>
      <c r="M74" s="56" t="s">
        <v>44</v>
      </c>
      <c r="N74" s="56"/>
      <c r="O74" s="56"/>
      <c r="P74" s="56"/>
      <c r="Q74" s="56"/>
      <c r="R74" s="55" t="s">
        <v>97</v>
      </c>
      <c r="S74" s="55" t="s">
        <v>102</v>
      </c>
      <c r="T74" s="55" t="s">
        <v>102</v>
      </c>
      <c r="U74" s="55" t="s">
        <v>102</v>
      </c>
      <c r="V74" s="55" t="s">
        <v>102</v>
      </c>
      <c r="W74" s="77">
        <v>3</v>
      </c>
      <c r="X74" s="77"/>
      <c r="Y74" s="77"/>
      <c r="Z74" s="77"/>
      <c r="AA74" s="77">
        <v>1.2</v>
      </c>
      <c r="AB74" s="77"/>
      <c r="AC74" s="77"/>
      <c r="AD74" s="77"/>
      <c r="AE74" s="77">
        <v>1</v>
      </c>
      <c r="AF74" s="77"/>
      <c r="AG74" s="77"/>
      <c r="AH74" s="77"/>
      <c r="AI74" s="86">
        <f t="shared" ref="AI74:AI78" si="2">W74*AA74*AE74</f>
        <v>3.6</v>
      </c>
      <c r="AJ74" s="86"/>
      <c r="AK74" s="86"/>
      <c r="AL74" s="86"/>
      <c r="AM74" s="20"/>
    </row>
    <row r="75" spans="1:39" s="21" customFormat="1" ht="22" customHeight="1" x14ac:dyDescent="0.35">
      <c r="A75" s="55" t="s">
        <v>138</v>
      </c>
      <c r="B75" s="55"/>
      <c r="C75" s="55"/>
      <c r="D75" s="55"/>
      <c r="E75" s="55"/>
      <c r="F75" s="55"/>
      <c r="G75" s="55"/>
      <c r="H75" s="55"/>
      <c r="I75" s="55"/>
      <c r="J75" s="55"/>
      <c r="K75" s="55"/>
      <c r="L75" s="55"/>
      <c r="M75" s="56" t="s">
        <v>45</v>
      </c>
      <c r="N75" s="56"/>
      <c r="O75" s="56"/>
      <c r="P75" s="56"/>
      <c r="Q75" s="56"/>
      <c r="R75" s="55" t="s">
        <v>97</v>
      </c>
      <c r="S75" s="55" t="s">
        <v>102</v>
      </c>
      <c r="T75" s="55" t="s">
        <v>102</v>
      </c>
      <c r="U75" s="55" t="s">
        <v>102</v>
      </c>
      <c r="V75" s="55" t="s">
        <v>102</v>
      </c>
      <c r="W75" s="77">
        <v>3</v>
      </c>
      <c r="X75" s="77"/>
      <c r="Y75" s="77"/>
      <c r="Z75" s="77"/>
      <c r="AA75" s="77">
        <v>1.2</v>
      </c>
      <c r="AB75" s="77"/>
      <c r="AC75" s="77"/>
      <c r="AD75" s="77"/>
      <c r="AE75" s="77">
        <v>1</v>
      </c>
      <c r="AF75" s="77"/>
      <c r="AG75" s="77"/>
      <c r="AH75" s="77"/>
      <c r="AI75" s="86">
        <f t="shared" si="2"/>
        <v>3.6</v>
      </c>
      <c r="AJ75" s="86"/>
      <c r="AK75" s="86"/>
      <c r="AL75" s="86"/>
      <c r="AM75" s="20"/>
    </row>
    <row r="76" spans="1:39" s="21" customFormat="1" ht="22" customHeight="1" x14ac:dyDescent="0.35">
      <c r="A76" s="55" t="s">
        <v>139</v>
      </c>
      <c r="B76" s="55"/>
      <c r="C76" s="55"/>
      <c r="D76" s="55"/>
      <c r="E76" s="55"/>
      <c r="F76" s="55"/>
      <c r="G76" s="55"/>
      <c r="H76" s="55"/>
      <c r="I76" s="55"/>
      <c r="J76" s="55"/>
      <c r="K76" s="55"/>
      <c r="L76" s="55"/>
      <c r="M76" s="56" t="s">
        <v>46</v>
      </c>
      <c r="N76" s="56"/>
      <c r="O76" s="56"/>
      <c r="P76" s="56"/>
      <c r="Q76" s="56"/>
      <c r="R76" s="55" t="s">
        <v>103</v>
      </c>
      <c r="S76" s="55" t="s">
        <v>103</v>
      </c>
      <c r="T76" s="55" t="s">
        <v>103</v>
      </c>
      <c r="U76" s="55" t="s">
        <v>103</v>
      </c>
      <c r="V76" s="55" t="s">
        <v>103</v>
      </c>
      <c r="W76" s="77">
        <v>3</v>
      </c>
      <c r="X76" s="77"/>
      <c r="Y76" s="77"/>
      <c r="Z76" s="77"/>
      <c r="AA76" s="77">
        <v>1.2</v>
      </c>
      <c r="AB76" s="77"/>
      <c r="AC76" s="77"/>
      <c r="AD76" s="77"/>
      <c r="AE76" s="77">
        <v>2</v>
      </c>
      <c r="AF76" s="77"/>
      <c r="AG76" s="77"/>
      <c r="AH76" s="77"/>
      <c r="AI76" s="86">
        <f t="shared" si="2"/>
        <v>7.2</v>
      </c>
      <c r="AJ76" s="86"/>
      <c r="AK76" s="86"/>
      <c r="AL76" s="86"/>
      <c r="AM76" s="20"/>
    </row>
    <row r="77" spans="1:39" s="21" customFormat="1" ht="22" customHeight="1" x14ac:dyDescent="0.35">
      <c r="A77" s="55" t="s">
        <v>139</v>
      </c>
      <c r="B77" s="55"/>
      <c r="C77" s="55"/>
      <c r="D77" s="55"/>
      <c r="E77" s="55"/>
      <c r="F77" s="55"/>
      <c r="G77" s="55"/>
      <c r="H77" s="55"/>
      <c r="I77" s="55"/>
      <c r="J77" s="55"/>
      <c r="K77" s="55"/>
      <c r="L77" s="55"/>
      <c r="M77" s="56" t="s">
        <v>47</v>
      </c>
      <c r="N77" s="56"/>
      <c r="O77" s="56"/>
      <c r="P77" s="56"/>
      <c r="Q77" s="56"/>
      <c r="R77" s="55" t="s">
        <v>103</v>
      </c>
      <c r="S77" s="55" t="s">
        <v>103</v>
      </c>
      <c r="T77" s="55" t="s">
        <v>103</v>
      </c>
      <c r="U77" s="55" t="s">
        <v>103</v>
      </c>
      <c r="V77" s="55" t="s">
        <v>103</v>
      </c>
      <c r="W77" s="77">
        <v>3</v>
      </c>
      <c r="X77" s="77"/>
      <c r="Y77" s="77"/>
      <c r="Z77" s="77"/>
      <c r="AA77" s="77">
        <v>1.2</v>
      </c>
      <c r="AB77" s="77"/>
      <c r="AC77" s="77"/>
      <c r="AD77" s="77"/>
      <c r="AE77" s="77">
        <v>2</v>
      </c>
      <c r="AF77" s="77"/>
      <c r="AG77" s="77"/>
      <c r="AH77" s="77"/>
      <c r="AI77" s="86">
        <f t="shared" si="2"/>
        <v>7.2</v>
      </c>
      <c r="AJ77" s="86"/>
      <c r="AK77" s="86"/>
      <c r="AL77" s="86"/>
      <c r="AM77" s="20"/>
    </row>
    <row r="78" spans="1:39" s="21" customFormat="1" ht="22" customHeight="1" x14ac:dyDescent="0.35">
      <c r="A78" s="55" t="s">
        <v>138</v>
      </c>
      <c r="B78" s="55"/>
      <c r="C78" s="55"/>
      <c r="D78" s="55"/>
      <c r="E78" s="55"/>
      <c r="F78" s="55"/>
      <c r="G78" s="55"/>
      <c r="H78" s="55"/>
      <c r="I78" s="55"/>
      <c r="J78" s="55"/>
      <c r="K78" s="55"/>
      <c r="L78" s="55"/>
      <c r="M78" s="56" t="s">
        <v>48</v>
      </c>
      <c r="N78" s="56"/>
      <c r="O78" s="56"/>
      <c r="P78" s="56"/>
      <c r="Q78" s="56"/>
      <c r="R78" s="55" t="s">
        <v>97</v>
      </c>
      <c r="S78" s="55" t="s">
        <v>95</v>
      </c>
      <c r="T78" s="55" t="s">
        <v>95</v>
      </c>
      <c r="U78" s="55" t="s">
        <v>95</v>
      </c>
      <c r="V78" s="55" t="s">
        <v>95</v>
      </c>
      <c r="W78" s="77">
        <v>3</v>
      </c>
      <c r="X78" s="77"/>
      <c r="Y78" s="77"/>
      <c r="Z78" s="77"/>
      <c r="AA78" s="77">
        <v>1.2</v>
      </c>
      <c r="AB78" s="77"/>
      <c r="AC78" s="77"/>
      <c r="AD78" s="77"/>
      <c r="AE78" s="77">
        <v>1</v>
      </c>
      <c r="AF78" s="77"/>
      <c r="AG78" s="77"/>
      <c r="AH78" s="77"/>
      <c r="AI78" s="86">
        <f t="shared" si="2"/>
        <v>3.6</v>
      </c>
      <c r="AJ78" s="86"/>
      <c r="AK78" s="86"/>
      <c r="AL78" s="86"/>
      <c r="AM78" s="20"/>
    </row>
    <row r="79" spans="1:39" s="21" customFormat="1" ht="22" customHeight="1" x14ac:dyDescent="0.35">
      <c r="A79" s="55" t="s">
        <v>140</v>
      </c>
      <c r="B79" s="55"/>
      <c r="C79" s="55"/>
      <c r="D79" s="55"/>
      <c r="E79" s="55"/>
      <c r="F79" s="55"/>
      <c r="G79" s="55"/>
      <c r="H79" s="55"/>
      <c r="I79" s="55"/>
      <c r="J79" s="55"/>
      <c r="K79" s="55"/>
      <c r="L79" s="55"/>
      <c r="M79" s="56" t="s">
        <v>49</v>
      </c>
      <c r="N79" s="56"/>
      <c r="O79" s="56"/>
      <c r="P79" s="56"/>
      <c r="Q79" s="56"/>
      <c r="R79" s="55" t="s">
        <v>109</v>
      </c>
      <c r="S79" s="55" t="s">
        <v>109</v>
      </c>
      <c r="T79" s="55" t="s">
        <v>109</v>
      </c>
      <c r="U79" s="55" t="s">
        <v>109</v>
      </c>
      <c r="V79" s="55" t="s">
        <v>109</v>
      </c>
      <c r="W79" s="55" t="s">
        <v>109</v>
      </c>
      <c r="X79" s="55" t="s">
        <v>109</v>
      </c>
      <c r="Y79" s="55" t="s">
        <v>109</v>
      </c>
      <c r="Z79" s="55" t="s">
        <v>109</v>
      </c>
      <c r="AA79" s="55" t="s">
        <v>109</v>
      </c>
      <c r="AB79" s="55" t="s">
        <v>109</v>
      </c>
      <c r="AC79" s="55" t="s">
        <v>109</v>
      </c>
      <c r="AD79" s="55" t="s">
        <v>109</v>
      </c>
      <c r="AE79" s="55" t="s">
        <v>109</v>
      </c>
      <c r="AF79" s="55" t="s">
        <v>109</v>
      </c>
      <c r="AG79" s="55" t="s">
        <v>109</v>
      </c>
      <c r="AH79" s="55" t="s">
        <v>109</v>
      </c>
      <c r="AI79" s="55" t="s">
        <v>109</v>
      </c>
      <c r="AJ79" s="55" t="s">
        <v>109</v>
      </c>
      <c r="AK79" s="55" t="s">
        <v>109</v>
      </c>
      <c r="AL79" s="55" t="s">
        <v>109</v>
      </c>
      <c r="AM79" s="20"/>
    </row>
    <row r="80" spans="1:39" s="21" customFormat="1" ht="22" customHeight="1" x14ac:dyDescent="0.35">
      <c r="A80" s="55" t="s">
        <v>138</v>
      </c>
      <c r="B80" s="55"/>
      <c r="C80" s="55"/>
      <c r="D80" s="55"/>
      <c r="E80" s="55"/>
      <c r="F80" s="55"/>
      <c r="G80" s="55"/>
      <c r="H80" s="55"/>
      <c r="I80" s="55"/>
      <c r="J80" s="55"/>
      <c r="K80" s="55"/>
      <c r="L80" s="55"/>
      <c r="M80" s="56" t="s">
        <v>50</v>
      </c>
      <c r="N80" s="56"/>
      <c r="O80" s="56"/>
      <c r="P80" s="56"/>
      <c r="Q80" s="56"/>
      <c r="R80" s="55" t="s">
        <v>97</v>
      </c>
      <c r="S80" s="55" t="s">
        <v>97</v>
      </c>
      <c r="T80" s="55" t="s">
        <v>97</v>
      </c>
      <c r="U80" s="55" t="s">
        <v>97</v>
      </c>
      <c r="V80" s="55" t="s">
        <v>97</v>
      </c>
      <c r="W80" s="77">
        <v>3</v>
      </c>
      <c r="X80" s="77"/>
      <c r="Y80" s="77"/>
      <c r="Z80" s="77"/>
      <c r="AA80" s="77">
        <v>1.2</v>
      </c>
      <c r="AB80" s="77"/>
      <c r="AC80" s="77"/>
      <c r="AD80" s="77"/>
      <c r="AE80" s="77">
        <v>1</v>
      </c>
      <c r="AF80" s="77"/>
      <c r="AG80" s="77"/>
      <c r="AH80" s="77"/>
      <c r="AI80" s="86">
        <f t="shared" ref="AI80:AI84" si="3">W80*AA80*AE80</f>
        <v>3.6</v>
      </c>
      <c r="AJ80" s="86"/>
      <c r="AK80" s="86"/>
      <c r="AL80" s="86"/>
      <c r="AM80" s="20"/>
    </row>
    <row r="81" spans="1:39" s="21" customFormat="1" ht="22" customHeight="1" x14ac:dyDescent="0.35">
      <c r="A81" s="55" t="s">
        <v>138</v>
      </c>
      <c r="B81" s="55"/>
      <c r="C81" s="55"/>
      <c r="D81" s="55"/>
      <c r="E81" s="55"/>
      <c r="F81" s="55"/>
      <c r="G81" s="55"/>
      <c r="H81" s="55"/>
      <c r="I81" s="55"/>
      <c r="J81" s="55"/>
      <c r="K81" s="55"/>
      <c r="L81" s="55"/>
      <c r="M81" s="56" t="s">
        <v>51</v>
      </c>
      <c r="N81" s="56"/>
      <c r="O81" s="56"/>
      <c r="P81" s="56"/>
      <c r="Q81" s="56"/>
      <c r="R81" s="55" t="s">
        <v>97</v>
      </c>
      <c r="S81" s="55" t="s">
        <v>104</v>
      </c>
      <c r="T81" s="55" t="s">
        <v>104</v>
      </c>
      <c r="U81" s="55" t="s">
        <v>104</v>
      </c>
      <c r="V81" s="55" t="s">
        <v>104</v>
      </c>
      <c r="W81" s="77">
        <v>3</v>
      </c>
      <c r="X81" s="77"/>
      <c r="Y81" s="77"/>
      <c r="Z81" s="77"/>
      <c r="AA81" s="77">
        <v>1.2</v>
      </c>
      <c r="AB81" s="77"/>
      <c r="AC81" s="77"/>
      <c r="AD81" s="77"/>
      <c r="AE81" s="77">
        <v>1</v>
      </c>
      <c r="AF81" s="77"/>
      <c r="AG81" s="77"/>
      <c r="AH81" s="77"/>
      <c r="AI81" s="86">
        <f t="shared" si="3"/>
        <v>3.6</v>
      </c>
      <c r="AJ81" s="86"/>
      <c r="AK81" s="86"/>
      <c r="AL81" s="86"/>
      <c r="AM81" s="20"/>
    </row>
    <row r="82" spans="1:39" s="21" customFormat="1" ht="22" customHeight="1" x14ac:dyDescent="0.35">
      <c r="A82" s="55" t="s">
        <v>138</v>
      </c>
      <c r="B82" s="55"/>
      <c r="C82" s="55"/>
      <c r="D82" s="55"/>
      <c r="E82" s="55"/>
      <c r="F82" s="55"/>
      <c r="G82" s="55"/>
      <c r="H82" s="55"/>
      <c r="I82" s="55"/>
      <c r="J82" s="55"/>
      <c r="K82" s="55"/>
      <c r="L82" s="55"/>
      <c r="M82" s="56" t="s">
        <v>52</v>
      </c>
      <c r="N82" s="56"/>
      <c r="O82" s="56"/>
      <c r="P82" s="56"/>
      <c r="Q82" s="56"/>
      <c r="R82" s="55" t="s">
        <v>97</v>
      </c>
      <c r="S82" s="55" t="s">
        <v>95</v>
      </c>
      <c r="T82" s="55" t="s">
        <v>95</v>
      </c>
      <c r="U82" s="55" t="s">
        <v>95</v>
      </c>
      <c r="V82" s="55" t="s">
        <v>95</v>
      </c>
      <c r="W82" s="77">
        <v>3</v>
      </c>
      <c r="X82" s="77"/>
      <c r="Y82" s="77"/>
      <c r="Z82" s="77"/>
      <c r="AA82" s="77">
        <v>1.2</v>
      </c>
      <c r="AB82" s="77"/>
      <c r="AC82" s="77"/>
      <c r="AD82" s="77"/>
      <c r="AE82" s="77">
        <v>1</v>
      </c>
      <c r="AF82" s="77"/>
      <c r="AG82" s="77"/>
      <c r="AH82" s="77"/>
      <c r="AI82" s="86">
        <f t="shared" si="3"/>
        <v>3.6</v>
      </c>
      <c r="AJ82" s="86"/>
      <c r="AK82" s="86"/>
      <c r="AL82" s="86"/>
      <c r="AM82" s="20"/>
    </row>
    <row r="83" spans="1:39" s="21" customFormat="1" ht="22" customHeight="1" x14ac:dyDescent="0.35">
      <c r="A83" s="55" t="s">
        <v>138</v>
      </c>
      <c r="B83" s="55"/>
      <c r="C83" s="55"/>
      <c r="D83" s="55"/>
      <c r="E83" s="55"/>
      <c r="F83" s="55"/>
      <c r="G83" s="55"/>
      <c r="H83" s="55"/>
      <c r="I83" s="55"/>
      <c r="J83" s="55"/>
      <c r="K83" s="55"/>
      <c r="L83" s="55"/>
      <c r="M83" s="56" t="s">
        <v>53</v>
      </c>
      <c r="N83" s="56"/>
      <c r="O83" s="56"/>
      <c r="P83" s="56"/>
      <c r="Q83" s="56"/>
      <c r="R83" s="55" t="s">
        <v>97</v>
      </c>
      <c r="S83" s="55" t="s">
        <v>97</v>
      </c>
      <c r="T83" s="55" t="s">
        <v>97</v>
      </c>
      <c r="U83" s="55" t="s">
        <v>97</v>
      </c>
      <c r="V83" s="55" t="s">
        <v>97</v>
      </c>
      <c r="W83" s="77">
        <v>3</v>
      </c>
      <c r="X83" s="77"/>
      <c r="Y83" s="77"/>
      <c r="Z83" s="77"/>
      <c r="AA83" s="77">
        <v>1.2</v>
      </c>
      <c r="AB83" s="77"/>
      <c r="AC83" s="77"/>
      <c r="AD83" s="77"/>
      <c r="AE83" s="77">
        <v>1</v>
      </c>
      <c r="AF83" s="77"/>
      <c r="AG83" s="77"/>
      <c r="AH83" s="77"/>
      <c r="AI83" s="86">
        <f t="shared" si="3"/>
        <v>3.6</v>
      </c>
      <c r="AJ83" s="86"/>
      <c r="AK83" s="86"/>
      <c r="AL83" s="86"/>
      <c r="AM83" s="20"/>
    </row>
    <row r="84" spans="1:39" s="21" customFormat="1" ht="22" customHeight="1" x14ac:dyDescent="0.35">
      <c r="A84" s="55" t="s">
        <v>138</v>
      </c>
      <c r="B84" s="55"/>
      <c r="C84" s="55"/>
      <c r="D84" s="55"/>
      <c r="E84" s="55"/>
      <c r="F84" s="55"/>
      <c r="G84" s="55"/>
      <c r="H84" s="55"/>
      <c r="I84" s="55"/>
      <c r="J84" s="55"/>
      <c r="K84" s="55"/>
      <c r="L84" s="55"/>
      <c r="M84" s="56" t="s">
        <v>54</v>
      </c>
      <c r="N84" s="56"/>
      <c r="O84" s="56"/>
      <c r="P84" s="56"/>
      <c r="Q84" s="56"/>
      <c r="R84" s="55" t="s">
        <v>97</v>
      </c>
      <c r="S84" s="55" t="s">
        <v>104</v>
      </c>
      <c r="T84" s="55" t="s">
        <v>104</v>
      </c>
      <c r="U84" s="55" t="s">
        <v>104</v>
      </c>
      <c r="V84" s="55" t="s">
        <v>104</v>
      </c>
      <c r="W84" s="77">
        <v>3</v>
      </c>
      <c r="X84" s="77"/>
      <c r="Y84" s="77"/>
      <c r="Z84" s="77"/>
      <c r="AA84" s="77">
        <v>1.2</v>
      </c>
      <c r="AB84" s="77"/>
      <c r="AC84" s="77"/>
      <c r="AD84" s="77"/>
      <c r="AE84" s="77">
        <v>1</v>
      </c>
      <c r="AF84" s="77"/>
      <c r="AG84" s="77"/>
      <c r="AH84" s="77"/>
      <c r="AI84" s="86">
        <f t="shared" si="3"/>
        <v>3.6</v>
      </c>
      <c r="AJ84" s="86"/>
      <c r="AK84" s="86"/>
      <c r="AL84" s="86"/>
      <c r="AM84" s="20"/>
    </row>
    <row r="85" spans="1:39" s="21" customFormat="1" ht="22" customHeight="1" x14ac:dyDescent="0.35">
      <c r="A85" s="55" t="s">
        <v>140</v>
      </c>
      <c r="B85" s="55"/>
      <c r="C85" s="55"/>
      <c r="D85" s="55"/>
      <c r="E85" s="55"/>
      <c r="F85" s="55"/>
      <c r="G85" s="55"/>
      <c r="H85" s="55"/>
      <c r="I85" s="55"/>
      <c r="J85" s="55"/>
      <c r="K85" s="55"/>
      <c r="L85" s="55"/>
      <c r="M85" s="56" t="s">
        <v>55</v>
      </c>
      <c r="N85" s="56"/>
      <c r="O85" s="56"/>
      <c r="P85" s="56"/>
      <c r="Q85" s="56"/>
      <c r="R85" s="55" t="s">
        <v>109</v>
      </c>
      <c r="S85" s="55" t="s">
        <v>109</v>
      </c>
      <c r="T85" s="55" t="s">
        <v>109</v>
      </c>
      <c r="U85" s="55" t="s">
        <v>109</v>
      </c>
      <c r="V85" s="55" t="s">
        <v>109</v>
      </c>
      <c r="W85" s="55" t="s">
        <v>109</v>
      </c>
      <c r="X85" s="55" t="s">
        <v>109</v>
      </c>
      <c r="Y85" s="55" t="s">
        <v>109</v>
      </c>
      <c r="Z85" s="55" t="s">
        <v>109</v>
      </c>
      <c r="AA85" s="55" t="s">
        <v>109</v>
      </c>
      <c r="AB85" s="55" t="s">
        <v>109</v>
      </c>
      <c r="AC85" s="55" t="s">
        <v>109</v>
      </c>
      <c r="AD85" s="55" t="s">
        <v>109</v>
      </c>
      <c r="AE85" s="55" t="s">
        <v>109</v>
      </c>
      <c r="AF85" s="55" t="s">
        <v>109</v>
      </c>
      <c r="AG85" s="55" t="s">
        <v>109</v>
      </c>
      <c r="AH85" s="55" t="s">
        <v>109</v>
      </c>
      <c r="AI85" s="55" t="s">
        <v>109</v>
      </c>
      <c r="AJ85" s="55" t="s">
        <v>109</v>
      </c>
      <c r="AK85" s="55" t="s">
        <v>109</v>
      </c>
      <c r="AL85" s="55" t="s">
        <v>109</v>
      </c>
      <c r="AM85" s="20"/>
    </row>
    <row r="86" spans="1:39" s="21" customFormat="1" ht="22" customHeight="1" x14ac:dyDescent="0.35">
      <c r="A86" s="55" t="s">
        <v>140</v>
      </c>
      <c r="B86" s="55"/>
      <c r="C86" s="55"/>
      <c r="D86" s="55"/>
      <c r="E86" s="55"/>
      <c r="F86" s="55"/>
      <c r="G86" s="55"/>
      <c r="H86" s="55"/>
      <c r="I86" s="55"/>
      <c r="J86" s="55"/>
      <c r="K86" s="55"/>
      <c r="L86" s="55"/>
      <c r="M86" s="56" t="s">
        <v>56</v>
      </c>
      <c r="N86" s="56"/>
      <c r="O86" s="56"/>
      <c r="P86" s="56"/>
      <c r="Q86" s="56"/>
      <c r="R86" s="55" t="s">
        <v>109</v>
      </c>
      <c r="S86" s="55" t="s">
        <v>109</v>
      </c>
      <c r="T86" s="55" t="s">
        <v>109</v>
      </c>
      <c r="U86" s="55" t="s">
        <v>109</v>
      </c>
      <c r="V86" s="55" t="s">
        <v>109</v>
      </c>
      <c r="W86" s="55" t="s">
        <v>109</v>
      </c>
      <c r="X86" s="55" t="s">
        <v>109</v>
      </c>
      <c r="Y86" s="55" t="s">
        <v>109</v>
      </c>
      <c r="Z86" s="55" t="s">
        <v>109</v>
      </c>
      <c r="AA86" s="55" t="s">
        <v>109</v>
      </c>
      <c r="AB86" s="55" t="s">
        <v>109</v>
      </c>
      <c r="AC86" s="55" t="s">
        <v>109</v>
      </c>
      <c r="AD86" s="55" t="s">
        <v>109</v>
      </c>
      <c r="AE86" s="55" t="s">
        <v>109</v>
      </c>
      <c r="AF86" s="55" t="s">
        <v>109</v>
      </c>
      <c r="AG86" s="55" t="s">
        <v>109</v>
      </c>
      <c r="AH86" s="55" t="s">
        <v>109</v>
      </c>
      <c r="AI86" s="55" t="s">
        <v>109</v>
      </c>
      <c r="AJ86" s="55" t="s">
        <v>109</v>
      </c>
      <c r="AK86" s="55" t="s">
        <v>109</v>
      </c>
      <c r="AL86" s="55" t="s">
        <v>109</v>
      </c>
      <c r="AM86" s="20"/>
    </row>
    <row r="87" spans="1:39" s="21" customFormat="1" ht="22" customHeight="1" x14ac:dyDescent="0.35">
      <c r="A87" s="55" t="s">
        <v>138</v>
      </c>
      <c r="B87" s="55"/>
      <c r="C87" s="55"/>
      <c r="D87" s="55"/>
      <c r="E87" s="55"/>
      <c r="F87" s="55"/>
      <c r="G87" s="55"/>
      <c r="H87" s="55"/>
      <c r="I87" s="55"/>
      <c r="J87" s="55"/>
      <c r="K87" s="55"/>
      <c r="L87" s="55"/>
      <c r="M87" s="56" t="s">
        <v>57</v>
      </c>
      <c r="N87" s="56"/>
      <c r="O87" s="56"/>
      <c r="P87" s="56"/>
      <c r="Q87" s="56"/>
      <c r="R87" s="55" t="s">
        <v>97</v>
      </c>
      <c r="S87" s="55" t="s">
        <v>105</v>
      </c>
      <c r="T87" s="55" t="s">
        <v>105</v>
      </c>
      <c r="U87" s="55" t="s">
        <v>105</v>
      </c>
      <c r="V87" s="55" t="s">
        <v>105</v>
      </c>
      <c r="W87" s="77">
        <v>3</v>
      </c>
      <c r="X87" s="77"/>
      <c r="Y87" s="77"/>
      <c r="Z87" s="77"/>
      <c r="AA87" s="77">
        <v>1.2</v>
      </c>
      <c r="AB87" s="77"/>
      <c r="AC87" s="77"/>
      <c r="AD87" s="77"/>
      <c r="AE87" s="77">
        <v>1</v>
      </c>
      <c r="AF87" s="77"/>
      <c r="AG87" s="77"/>
      <c r="AH87" s="77"/>
      <c r="AI87" s="86">
        <f t="shared" ref="AI87" si="4">W87*AA87*AE87</f>
        <v>3.6</v>
      </c>
      <c r="AJ87" s="86"/>
      <c r="AK87" s="86"/>
      <c r="AL87" s="86"/>
      <c r="AM87" s="20"/>
    </row>
    <row r="88" spans="1:39" s="21" customFormat="1" ht="22" customHeight="1" x14ac:dyDescent="0.35">
      <c r="A88" s="55" t="s">
        <v>138</v>
      </c>
      <c r="B88" s="55"/>
      <c r="C88" s="55"/>
      <c r="D88" s="55"/>
      <c r="E88" s="55"/>
      <c r="F88" s="55"/>
      <c r="G88" s="55"/>
      <c r="H88" s="55"/>
      <c r="I88" s="55"/>
      <c r="J88" s="55"/>
      <c r="K88" s="55"/>
      <c r="L88" s="55"/>
      <c r="M88" s="56" t="s">
        <v>58</v>
      </c>
      <c r="N88" s="56"/>
      <c r="O88" s="56"/>
      <c r="P88" s="56"/>
      <c r="Q88" s="56"/>
      <c r="R88" s="55" t="s">
        <v>97</v>
      </c>
      <c r="S88" s="55" t="s">
        <v>106</v>
      </c>
      <c r="T88" s="55" t="s">
        <v>106</v>
      </c>
      <c r="U88" s="55" t="s">
        <v>106</v>
      </c>
      <c r="V88" s="55" t="s">
        <v>106</v>
      </c>
      <c r="W88" s="77">
        <v>3</v>
      </c>
      <c r="X88" s="77"/>
      <c r="Y88" s="77"/>
      <c r="Z88" s="77"/>
      <c r="AA88" s="77">
        <v>1.2</v>
      </c>
      <c r="AB88" s="77"/>
      <c r="AC88" s="77"/>
      <c r="AD88" s="77"/>
      <c r="AE88" s="77">
        <v>1</v>
      </c>
      <c r="AF88" s="77"/>
      <c r="AG88" s="77"/>
      <c r="AH88" s="77"/>
      <c r="AI88" s="86">
        <f t="shared" ref="AI88:AI89" si="5">W88*AA88*AE88</f>
        <v>3.6</v>
      </c>
      <c r="AJ88" s="86"/>
      <c r="AK88" s="86"/>
      <c r="AL88" s="86"/>
      <c r="AM88" s="20"/>
    </row>
    <row r="89" spans="1:39" s="21" customFormat="1" ht="22" customHeight="1" x14ac:dyDescent="0.35">
      <c r="A89" s="55" t="s">
        <v>138</v>
      </c>
      <c r="B89" s="55"/>
      <c r="C89" s="55"/>
      <c r="D89" s="55"/>
      <c r="E89" s="55"/>
      <c r="F89" s="55"/>
      <c r="G89" s="55"/>
      <c r="H89" s="55"/>
      <c r="I89" s="55"/>
      <c r="J89" s="55"/>
      <c r="K89" s="55"/>
      <c r="L89" s="55"/>
      <c r="M89" s="56" t="s">
        <v>59</v>
      </c>
      <c r="N89" s="56"/>
      <c r="O89" s="56"/>
      <c r="P89" s="56"/>
      <c r="Q89" s="56"/>
      <c r="R89" s="55" t="s">
        <v>97</v>
      </c>
      <c r="S89" s="55" t="s">
        <v>97</v>
      </c>
      <c r="T89" s="55" t="s">
        <v>97</v>
      </c>
      <c r="U89" s="55" t="s">
        <v>97</v>
      </c>
      <c r="V89" s="55" t="s">
        <v>97</v>
      </c>
      <c r="W89" s="77">
        <v>3</v>
      </c>
      <c r="X89" s="77"/>
      <c r="Y89" s="77"/>
      <c r="Z89" s="77"/>
      <c r="AA89" s="77">
        <v>1.2</v>
      </c>
      <c r="AB89" s="77"/>
      <c r="AC89" s="77"/>
      <c r="AD89" s="77"/>
      <c r="AE89" s="77">
        <v>1</v>
      </c>
      <c r="AF89" s="77"/>
      <c r="AG89" s="77"/>
      <c r="AH89" s="77"/>
      <c r="AI89" s="86">
        <f t="shared" si="5"/>
        <v>3.6</v>
      </c>
      <c r="AJ89" s="86"/>
      <c r="AK89" s="86"/>
      <c r="AL89" s="86"/>
      <c r="AM89" s="20"/>
    </row>
    <row r="90" spans="1:39" s="21" customFormat="1" ht="22" customHeight="1" x14ac:dyDescent="0.35">
      <c r="A90" s="55" t="s">
        <v>140</v>
      </c>
      <c r="B90" s="55"/>
      <c r="C90" s="55"/>
      <c r="D90" s="55"/>
      <c r="E90" s="55"/>
      <c r="F90" s="55"/>
      <c r="G90" s="55"/>
      <c r="H90" s="55"/>
      <c r="I90" s="55"/>
      <c r="J90" s="55"/>
      <c r="K90" s="55"/>
      <c r="L90" s="55"/>
      <c r="M90" s="56" t="s">
        <v>60</v>
      </c>
      <c r="N90" s="56"/>
      <c r="O90" s="56"/>
      <c r="P90" s="56"/>
      <c r="Q90" s="56"/>
      <c r="R90" s="55" t="s">
        <v>109</v>
      </c>
      <c r="S90" s="55" t="s">
        <v>109</v>
      </c>
      <c r="T90" s="55" t="s">
        <v>109</v>
      </c>
      <c r="U90" s="55" t="s">
        <v>109</v>
      </c>
      <c r="V90" s="55" t="s">
        <v>109</v>
      </c>
      <c r="W90" s="55" t="s">
        <v>109</v>
      </c>
      <c r="X90" s="55" t="s">
        <v>109</v>
      </c>
      <c r="Y90" s="55" t="s">
        <v>109</v>
      </c>
      <c r="Z90" s="55" t="s">
        <v>109</v>
      </c>
      <c r="AA90" s="55" t="s">
        <v>109</v>
      </c>
      <c r="AB90" s="55" t="s">
        <v>109</v>
      </c>
      <c r="AC90" s="55" t="s">
        <v>109</v>
      </c>
      <c r="AD90" s="55" t="s">
        <v>109</v>
      </c>
      <c r="AE90" s="55" t="s">
        <v>109</v>
      </c>
      <c r="AF90" s="55" t="s">
        <v>109</v>
      </c>
      <c r="AG90" s="55" t="s">
        <v>109</v>
      </c>
      <c r="AH90" s="55" t="s">
        <v>109</v>
      </c>
      <c r="AI90" s="55" t="s">
        <v>109</v>
      </c>
      <c r="AJ90" s="55" t="s">
        <v>109</v>
      </c>
      <c r="AK90" s="55" t="s">
        <v>109</v>
      </c>
      <c r="AL90" s="55" t="s">
        <v>109</v>
      </c>
      <c r="AM90" s="20"/>
    </row>
    <row r="91" spans="1:39" s="21" customFormat="1" ht="22" customHeight="1" x14ac:dyDescent="0.35">
      <c r="A91" s="55" t="s">
        <v>138</v>
      </c>
      <c r="B91" s="55"/>
      <c r="C91" s="55"/>
      <c r="D91" s="55"/>
      <c r="E91" s="55"/>
      <c r="F91" s="55"/>
      <c r="G91" s="55"/>
      <c r="H91" s="55"/>
      <c r="I91" s="55"/>
      <c r="J91" s="55"/>
      <c r="K91" s="55"/>
      <c r="L91" s="55"/>
      <c r="M91" s="56" t="s">
        <v>61</v>
      </c>
      <c r="N91" s="56"/>
      <c r="O91" s="56"/>
      <c r="P91" s="56"/>
      <c r="Q91" s="56"/>
      <c r="R91" s="55" t="s">
        <v>97</v>
      </c>
      <c r="S91" s="55" t="s">
        <v>95</v>
      </c>
      <c r="T91" s="55" t="s">
        <v>95</v>
      </c>
      <c r="U91" s="55" t="s">
        <v>95</v>
      </c>
      <c r="V91" s="55" t="s">
        <v>95</v>
      </c>
      <c r="W91" s="77">
        <v>3</v>
      </c>
      <c r="X91" s="77"/>
      <c r="Y91" s="77"/>
      <c r="Z91" s="77"/>
      <c r="AA91" s="77">
        <v>1.2</v>
      </c>
      <c r="AB91" s="77"/>
      <c r="AC91" s="77"/>
      <c r="AD91" s="77"/>
      <c r="AE91" s="77">
        <v>1</v>
      </c>
      <c r="AF91" s="77"/>
      <c r="AG91" s="77"/>
      <c r="AH91" s="77"/>
      <c r="AI91" s="86">
        <f t="shared" ref="AI91:AI97" si="6">W91*AA91*AE91</f>
        <v>3.6</v>
      </c>
      <c r="AJ91" s="86"/>
      <c r="AK91" s="86"/>
      <c r="AL91" s="86"/>
      <c r="AM91" s="20"/>
    </row>
    <row r="92" spans="1:39" s="21" customFormat="1" ht="22" customHeight="1" x14ac:dyDescent="0.35">
      <c r="A92" s="55" t="s">
        <v>138</v>
      </c>
      <c r="B92" s="55"/>
      <c r="C92" s="55"/>
      <c r="D92" s="55"/>
      <c r="E92" s="55"/>
      <c r="F92" s="55"/>
      <c r="G92" s="55"/>
      <c r="H92" s="55"/>
      <c r="I92" s="55"/>
      <c r="J92" s="55"/>
      <c r="K92" s="55"/>
      <c r="L92" s="55"/>
      <c r="M92" s="56" t="s">
        <v>62</v>
      </c>
      <c r="N92" s="56"/>
      <c r="O92" s="56"/>
      <c r="P92" s="56"/>
      <c r="Q92" s="56"/>
      <c r="R92" s="55" t="s">
        <v>97</v>
      </c>
      <c r="S92" s="55" t="s">
        <v>102</v>
      </c>
      <c r="T92" s="55" t="s">
        <v>102</v>
      </c>
      <c r="U92" s="55" t="s">
        <v>102</v>
      </c>
      <c r="V92" s="55" t="s">
        <v>102</v>
      </c>
      <c r="W92" s="77">
        <v>3</v>
      </c>
      <c r="X92" s="77"/>
      <c r="Y92" s="77"/>
      <c r="Z92" s="77"/>
      <c r="AA92" s="77">
        <v>1.2</v>
      </c>
      <c r="AB92" s="77"/>
      <c r="AC92" s="77"/>
      <c r="AD92" s="77"/>
      <c r="AE92" s="77">
        <v>1</v>
      </c>
      <c r="AF92" s="77"/>
      <c r="AG92" s="77"/>
      <c r="AH92" s="77"/>
      <c r="AI92" s="86">
        <f t="shared" si="6"/>
        <v>3.6</v>
      </c>
      <c r="AJ92" s="86"/>
      <c r="AK92" s="86"/>
      <c r="AL92" s="86"/>
      <c r="AM92" s="20"/>
    </row>
    <row r="93" spans="1:39" s="21" customFormat="1" ht="22" customHeight="1" x14ac:dyDescent="0.35">
      <c r="A93" s="55" t="s">
        <v>138</v>
      </c>
      <c r="B93" s="55"/>
      <c r="C93" s="55"/>
      <c r="D93" s="55"/>
      <c r="E93" s="55"/>
      <c r="F93" s="55"/>
      <c r="G93" s="55"/>
      <c r="H93" s="55"/>
      <c r="I93" s="55"/>
      <c r="J93" s="55"/>
      <c r="K93" s="55"/>
      <c r="L93" s="55"/>
      <c r="M93" s="56" t="s">
        <v>63</v>
      </c>
      <c r="N93" s="56"/>
      <c r="O93" s="56"/>
      <c r="P93" s="56"/>
      <c r="Q93" s="56"/>
      <c r="R93" s="55" t="s">
        <v>97</v>
      </c>
      <c r="S93" s="55" t="s">
        <v>97</v>
      </c>
      <c r="T93" s="55" t="s">
        <v>97</v>
      </c>
      <c r="U93" s="55" t="s">
        <v>97</v>
      </c>
      <c r="V93" s="55" t="s">
        <v>97</v>
      </c>
      <c r="W93" s="77">
        <v>3</v>
      </c>
      <c r="X93" s="77"/>
      <c r="Y93" s="77"/>
      <c r="Z93" s="77"/>
      <c r="AA93" s="77">
        <v>1.2</v>
      </c>
      <c r="AB93" s="77"/>
      <c r="AC93" s="77"/>
      <c r="AD93" s="77"/>
      <c r="AE93" s="77">
        <v>1</v>
      </c>
      <c r="AF93" s="77"/>
      <c r="AG93" s="77"/>
      <c r="AH93" s="77"/>
      <c r="AI93" s="86">
        <f t="shared" si="6"/>
        <v>3.6</v>
      </c>
      <c r="AJ93" s="86"/>
      <c r="AK93" s="86"/>
      <c r="AL93" s="86"/>
      <c r="AM93" s="20"/>
    </row>
    <row r="94" spans="1:39" s="21" customFormat="1" ht="22" customHeight="1" x14ac:dyDescent="0.35">
      <c r="A94" s="55" t="s">
        <v>138</v>
      </c>
      <c r="B94" s="55"/>
      <c r="C94" s="55"/>
      <c r="D94" s="55"/>
      <c r="E94" s="55"/>
      <c r="F94" s="55"/>
      <c r="G94" s="55"/>
      <c r="H94" s="55"/>
      <c r="I94" s="55"/>
      <c r="J94" s="55"/>
      <c r="K94" s="55"/>
      <c r="L94" s="55"/>
      <c r="M94" s="56" t="s">
        <v>64</v>
      </c>
      <c r="N94" s="56"/>
      <c r="O94" s="56"/>
      <c r="P94" s="56"/>
      <c r="Q94" s="56"/>
      <c r="R94" s="55" t="s">
        <v>97</v>
      </c>
      <c r="S94" s="55" t="s">
        <v>97</v>
      </c>
      <c r="T94" s="55" t="s">
        <v>97</v>
      </c>
      <c r="U94" s="55" t="s">
        <v>97</v>
      </c>
      <c r="V94" s="55" t="s">
        <v>97</v>
      </c>
      <c r="W94" s="77">
        <v>3</v>
      </c>
      <c r="X94" s="77"/>
      <c r="Y94" s="77"/>
      <c r="Z94" s="77"/>
      <c r="AA94" s="77">
        <v>1.2</v>
      </c>
      <c r="AB94" s="77"/>
      <c r="AC94" s="77"/>
      <c r="AD94" s="77"/>
      <c r="AE94" s="77">
        <v>1</v>
      </c>
      <c r="AF94" s="77"/>
      <c r="AG94" s="77"/>
      <c r="AH94" s="77"/>
      <c r="AI94" s="86">
        <f t="shared" si="6"/>
        <v>3.6</v>
      </c>
      <c r="AJ94" s="86"/>
      <c r="AK94" s="86"/>
      <c r="AL94" s="86"/>
      <c r="AM94" s="20"/>
    </row>
    <row r="95" spans="1:39" s="21" customFormat="1" ht="22" customHeight="1" x14ac:dyDescent="0.35">
      <c r="A95" s="55" t="s">
        <v>138</v>
      </c>
      <c r="B95" s="55"/>
      <c r="C95" s="55"/>
      <c r="D95" s="55"/>
      <c r="E95" s="55"/>
      <c r="F95" s="55"/>
      <c r="G95" s="55"/>
      <c r="H95" s="55"/>
      <c r="I95" s="55"/>
      <c r="J95" s="55"/>
      <c r="K95" s="55"/>
      <c r="L95" s="55"/>
      <c r="M95" s="56" t="s">
        <v>65</v>
      </c>
      <c r="N95" s="56"/>
      <c r="O95" s="56"/>
      <c r="P95" s="56"/>
      <c r="Q95" s="56"/>
      <c r="R95" s="55" t="s">
        <v>97</v>
      </c>
      <c r="S95" s="55" t="s">
        <v>105</v>
      </c>
      <c r="T95" s="55" t="s">
        <v>105</v>
      </c>
      <c r="U95" s="55" t="s">
        <v>105</v>
      </c>
      <c r="V95" s="55" t="s">
        <v>105</v>
      </c>
      <c r="W95" s="77">
        <v>3</v>
      </c>
      <c r="X95" s="77"/>
      <c r="Y95" s="77"/>
      <c r="Z95" s="77"/>
      <c r="AA95" s="77">
        <v>1.2</v>
      </c>
      <c r="AB95" s="77"/>
      <c r="AC95" s="77"/>
      <c r="AD95" s="77"/>
      <c r="AE95" s="77">
        <v>1</v>
      </c>
      <c r="AF95" s="77"/>
      <c r="AG95" s="77"/>
      <c r="AH95" s="77"/>
      <c r="AI95" s="86">
        <f t="shared" si="6"/>
        <v>3.6</v>
      </c>
      <c r="AJ95" s="86"/>
      <c r="AK95" s="86"/>
      <c r="AL95" s="86"/>
      <c r="AM95" s="20"/>
    </row>
    <row r="96" spans="1:39" s="21" customFormat="1" ht="22" customHeight="1" x14ac:dyDescent="0.35">
      <c r="A96" s="55" t="s">
        <v>138</v>
      </c>
      <c r="B96" s="55"/>
      <c r="C96" s="55"/>
      <c r="D96" s="55"/>
      <c r="E96" s="55"/>
      <c r="F96" s="55"/>
      <c r="G96" s="55"/>
      <c r="H96" s="55"/>
      <c r="I96" s="55"/>
      <c r="J96" s="55"/>
      <c r="K96" s="55"/>
      <c r="L96" s="55"/>
      <c r="M96" s="56" t="s">
        <v>66</v>
      </c>
      <c r="N96" s="56"/>
      <c r="O96" s="56"/>
      <c r="P96" s="56"/>
      <c r="Q96" s="56"/>
      <c r="R96" s="55" t="s">
        <v>97</v>
      </c>
      <c r="S96" s="55" t="s">
        <v>104</v>
      </c>
      <c r="T96" s="55" t="s">
        <v>104</v>
      </c>
      <c r="U96" s="55" t="s">
        <v>104</v>
      </c>
      <c r="V96" s="55" t="s">
        <v>104</v>
      </c>
      <c r="W96" s="77">
        <v>3</v>
      </c>
      <c r="X96" s="77"/>
      <c r="Y96" s="77"/>
      <c r="Z96" s="77"/>
      <c r="AA96" s="77">
        <v>1.2</v>
      </c>
      <c r="AB96" s="77"/>
      <c r="AC96" s="77"/>
      <c r="AD96" s="77"/>
      <c r="AE96" s="77">
        <v>1</v>
      </c>
      <c r="AF96" s="77"/>
      <c r="AG96" s="77"/>
      <c r="AH96" s="77"/>
      <c r="AI96" s="86">
        <f t="shared" si="6"/>
        <v>3.6</v>
      </c>
      <c r="AJ96" s="86"/>
      <c r="AK96" s="86"/>
      <c r="AL96" s="86"/>
      <c r="AM96" s="20"/>
    </row>
    <row r="97" spans="1:39" s="21" customFormat="1" ht="22" customHeight="1" x14ac:dyDescent="0.35">
      <c r="A97" s="55" t="s">
        <v>138</v>
      </c>
      <c r="B97" s="55"/>
      <c r="C97" s="55"/>
      <c r="D97" s="55"/>
      <c r="E97" s="55"/>
      <c r="F97" s="55"/>
      <c r="G97" s="55"/>
      <c r="H97" s="55"/>
      <c r="I97" s="55"/>
      <c r="J97" s="55"/>
      <c r="K97" s="55"/>
      <c r="L97" s="55"/>
      <c r="M97" s="56" t="s">
        <v>67</v>
      </c>
      <c r="N97" s="56"/>
      <c r="O97" s="56"/>
      <c r="P97" s="56"/>
      <c r="Q97" s="56"/>
      <c r="R97" s="55" t="s">
        <v>97</v>
      </c>
      <c r="S97" s="55" t="s">
        <v>102</v>
      </c>
      <c r="T97" s="55" t="s">
        <v>102</v>
      </c>
      <c r="U97" s="55" t="s">
        <v>102</v>
      </c>
      <c r="V97" s="55" t="s">
        <v>102</v>
      </c>
      <c r="W97" s="77">
        <v>3</v>
      </c>
      <c r="X97" s="77"/>
      <c r="Y97" s="77"/>
      <c r="Z97" s="77"/>
      <c r="AA97" s="77">
        <v>1.2</v>
      </c>
      <c r="AB97" s="77"/>
      <c r="AC97" s="77"/>
      <c r="AD97" s="77"/>
      <c r="AE97" s="77">
        <v>1</v>
      </c>
      <c r="AF97" s="77"/>
      <c r="AG97" s="77"/>
      <c r="AH97" s="77"/>
      <c r="AI97" s="86">
        <f t="shared" si="6"/>
        <v>3.6</v>
      </c>
      <c r="AJ97" s="86"/>
      <c r="AK97" s="86"/>
      <c r="AL97" s="86"/>
      <c r="AM97" s="20"/>
    </row>
    <row r="98" spans="1:39" s="21" customFormat="1" ht="22" customHeight="1" x14ac:dyDescent="0.35">
      <c r="A98" s="55" t="s">
        <v>138</v>
      </c>
      <c r="B98" s="55"/>
      <c r="C98" s="55"/>
      <c r="D98" s="55"/>
      <c r="E98" s="55"/>
      <c r="F98" s="55"/>
      <c r="G98" s="55"/>
      <c r="H98" s="55"/>
      <c r="I98" s="55"/>
      <c r="J98" s="55"/>
      <c r="K98" s="55"/>
      <c r="L98" s="55"/>
      <c r="M98" s="56" t="s">
        <v>68</v>
      </c>
      <c r="N98" s="56"/>
      <c r="O98" s="56"/>
      <c r="P98" s="56"/>
      <c r="Q98" s="56"/>
      <c r="R98" s="55" t="s">
        <v>97</v>
      </c>
      <c r="S98" s="55" t="s">
        <v>102</v>
      </c>
      <c r="T98" s="55" t="s">
        <v>102</v>
      </c>
      <c r="U98" s="55" t="s">
        <v>102</v>
      </c>
      <c r="V98" s="55" t="s">
        <v>102</v>
      </c>
      <c r="W98" s="77">
        <v>3</v>
      </c>
      <c r="X98" s="77"/>
      <c r="Y98" s="77"/>
      <c r="Z98" s="77"/>
      <c r="AA98" s="77">
        <v>1.2</v>
      </c>
      <c r="AB98" s="77"/>
      <c r="AC98" s="77"/>
      <c r="AD98" s="77"/>
      <c r="AE98" s="77">
        <v>1</v>
      </c>
      <c r="AF98" s="77"/>
      <c r="AG98" s="77"/>
      <c r="AH98" s="77"/>
      <c r="AI98" s="86">
        <f t="shared" ref="AI98" si="7">W98*AA98*AE98</f>
        <v>3.6</v>
      </c>
      <c r="AJ98" s="86"/>
      <c r="AK98" s="86"/>
      <c r="AL98" s="86"/>
      <c r="AM98" s="20"/>
    </row>
    <row r="99" spans="1:39" s="21" customFormat="1" ht="22" customHeight="1" x14ac:dyDescent="0.35">
      <c r="A99" s="55" t="s">
        <v>140</v>
      </c>
      <c r="B99" s="55"/>
      <c r="C99" s="55"/>
      <c r="D99" s="55"/>
      <c r="E99" s="55"/>
      <c r="F99" s="55"/>
      <c r="G99" s="55"/>
      <c r="H99" s="55"/>
      <c r="I99" s="55"/>
      <c r="J99" s="55"/>
      <c r="K99" s="55"/>
      <c r="L99" s="55"/>
      <c r="M99" s="56" t="s">
        <v>69</v>
      </c>
      <c r="N99" s="56"/>
      <c r="O99" s="56"/>
      <c r="P99" s="56"/>
      <c r="Q99" s="56"/>
      <c r="R99" s="55" t="s">
        <v>109</v>
      </c>
      <c r="S99" s="55" t="s">
        <v>109</v>
      </c>
      <c r="T99" s="55" t="s">
        <v>109</v>
      </c>
      <c r="U99" s="55" t="s">
        <v>109</v>
      </c>
      <c r="V99" s="55" t="s">
        <v>109</v>
      </c>
      <c r="W99" s="55" t="s">
        <v>109</v>
      </c>
      <c r="X99" s="55" t="s">
        <v>109</v>
      </c>
      <c r="Y99" s="55" t="s">
        <v>109</v>
      </c>
      <c r="Z99" s="55" t="s">
        <v>109</v>
      </c>
      <c r="AA99" s="55" t="s">
        <v>109</v>
      </c>
      <c r="AB99" s="55" t="s">
        <v>109</v>
      </c>
      <c r="AC99" s="55" t="s">
        <v>109</v>
      </c>
      <c r="AD99" s="55" t="s">
        <v>109</v>
      </c>
      <c r="AE99" s="55" t="s">
        <v>109</v>
      </c>
      <c r="AF99" s="55" t="s">
        <v>109</v>
      </c>
      <c r="AG99" s="55" t="s">
        <v>109</v>
      </c>
      <c r="AH99" s="55" t="s">
        <v>109</v>
      </c>
      <c r="AI99" s="55" t="s">
        <v>109</v>
      </c>
      <c r="AJ99" s="55" t="s">
        <v>109</v>
      </c>
      <c r="AK99" s="55" t="s">
        <v>109</v>
      </c>
      <c r="AL99" s="55" t="s">
        <v>109</v>
      </c>
      <c r="AM99" s="20"/>
    </row>
    <row r="100" spans="1:39" s="21" customFormat="1" ht="22" customHeight="1" x14ac:dyDescent="0.35">
      <c r="A100" s="55" t="s">
        <v>140</v>
      </c>
      <c r="B100" s="55"/>
      <c r="C100" s="55"/>
      <c r="D100" s="55"/>
      <c r="E100" s="55"/>
      <c r="F100" s="55"/>
      <c r="G100" s="55"/>
      <c r="H100" s="55"/>
      <c r="I100" s="55"/>
      <c r="J100" s="55"/>
      <c r="K100" s="55"/>
      <c r="L100" s="55"/>
      <c r="M100" s="56" t="s">
        <v>70</v>
      </c>
      <c r="N100" s="56"/>
      <c r="O100" s="56"/>
      <c r="P100" s="56"/>
      <c r="Q100" s="56"/>
      <c r="R100" s="55" t="s">
        <v>109</v>
      </c>
      <c r="S100" s="55" t="s">
        <v>109</v>
      </c>
      <c r="T100" s="55" t="s">
        <v>109</v>
      </c>
      <c r="U100" s="55" t="s">
        <v>109</v>
      </c>
      <c r="V100" s="55" t="s">
        <v>109</v>
      </c>
      <c r="W100" s="55" t="s">
        <v>109</v>
      </c>
      <c r="X100" s="55" t="s">
        <v>109</v>
      </c>
      <c r="Y100" s="55" t="s">
        <v>109</v>
      </c>
      <c r="Z100" s="55" t="s">
        <v>109</v>
      </c>
      <c r="AA100" s="55" t="s">
        <v>109</v>
      </c>
      <c r="AB100" s="55" t="s">
        <v>109</v>
      </c>
      <c r="AC100" s="55" t="s">
        <v>109</v>
      </c>
      <c r="AD100" s="55" t="s">
        <v>109</v>
      </c>
      <c r="AE100" s="55" t="s">
        <v>109</v>
      </c>
      <c r="AF100" s="55" t="s">
        <v>109</v>
      </c>
      <c r="AG100" s="55" t="s">
        <v>109</v>
      </c>
      <c r="AH100" s="55" t="s">
        <v>109</v>
      </c>
      <c r="AI100" s="55" t="s">
        <v>109</v>
      </c>
      <c r="AJ100" s="55" t="s">
        <v>109</v>
      </c>
      <c r="AK100" s="55" t="s">
        <v>109</v>
      </c>
      <c r="AL100" s="55" t="s">
        <v>109</v>
      </c>
      <c r="AM100" s="20"/>
    </row>
    <row r="101" spans="1:39" s="21" customFormat="1" ht="22" customHeight="1" x14ac:dyDescent="0.35">
      <c r="A101" s="55" t="s">
        <v>140</v>
      </c>
      <c r="B101" s="55"/>
      <c r="C101" s="55"/>
      <c r="D101" s="55"/>
      <c r="E101" s="55"/>
      <c r="F101" s="55"/>
      <c r="G101" s="55"/>
      <c r="H101" s="55"/>
      <c r="I101" s="55"/>
      <c r="J101" s="55"/>
      <c r="K101" s="55"/>
      <c r="L101" s="55"/>
      <c r="M101" s="56" t="s">
        <v>71</v>
      </c>
      <c r="N101" s="56"/>
      <c r="O101" s="56"/>
      <c r="P101" s="56"/>
      <c r="Q101" s="56"/>
      <c r="R101" s="55" t="s">
        <v>109</v>
      </c>
      <c r="S101" s="55" t="s">
        <v>109</v>
      </c>
      <c r="T101" s="55" t="s">
        <v>109</v>
      </c>
      <c r="U101" s="55" t="s">
        <v>109</v>
      </c>
      <c r="V101" s="55" t="s">
        <v>109</v>
      </c>
      <c r="W101" s="55" t="s">
        <v>109</v>
      </c>
      <c r="X101" s="55" t="s">
        <v>109</v>
      </c>
      <c r="Y101" s="55" t="s">
        <v>109</v>
      </c>
      <c r="Z101" s="55" t="s">
        <v>109</v>
      </c>
      <c r="AA101" s="55" t="s">
        <v>109</v>
      </c>
      <c r="AB101" s="55" t="s">
        <v>109</v>
      </c>
      <c r="AC101" s="55" t="s">
        <v>109</v>
      </c>
      <c r="AD101" s="55" t="s">
        <v>109</v>
      </c>
      <c r="AE101" s="55" t="s">
        <v>109</v>
      </c>
      <c r="AF101" s="55" t="s">
        <v>109</v>
      </c>
      <c r="AG101" s="55" t="s">
        <v>109</v>
      </c>
      <c r="AH101" s="55" t="s">
        <v>109</v>
      </c>
      <c r="AI101" s="55" t="s">
        <v>109</v>
      </c>
      <c r="AJ101" s="55" t="s">
        <v>109</v>
      </c>
      <c r="AK101" s="55" t="s">
        <v>109</v>
      </c>
      <c r="AL101" s="55" t="s">
        <v>109</v>
      </c>
      <c r="AM101" s="20"/>
    </row>
    <row r="102" spans="1:39" s="21" customFormat="1" ht="22" customHeight="1" x14ac:dyDescent="0.35">
      <c r="A102" s="55" t="s">
        <v>140</v>
      </c>
      <c r="B102" s="55"/>
      <c r="C102" s="55"/>
      <c r="D102" s="55"/>
      <c r="E102" s="55"/>
      <c r="F102" s="55"/>
      <c r="G102" s="55"/>
      <c r="H102" s="55"/>
      <c r="I102" s="55"/>
      <c r="J102" s="55"/>
      <c r="K102" s="55"/>
      <c r="L102" s="55"/>
      <c r="M102" s="56" t="s">
        <v>72</v>
      </c>
      <c r="N102" s="56"/>
      <c r="O102" s="56"/>
      <c r="P102" s="56"/>
      <c r="Q102" s="56"/>
      <c r="R102" s="55" t="s">
        <v>109</v>
      </c>
      <c r="S102" s="55" t="s">
        <v>109</v>
      </c>
      <c r="T102" s="55" t="s">
        <v>109</v>
      </c>
      <c r="U102" s="55" t="s">
        <v>109</v>
      </c>
      <c r="V102" s="55" t="s">
        <v>109</v>
      </c>
      <c r="W102" s="55" t="s">
        <v>109</v>
      </c>
      <c r="X102" s="55" t="s">
        <v>109</v>
      </c>
      <c r="Y102" s="55" t="s">
        <v>109</v>
      </c>
      <c r="Z102" s="55" t="s">
        <v>109</v>
      </c>
      <c r="AA102" s="55" t="s">
        <v>109</v>
      </c>
      <c r="AB102" s="55" t="s">
        <v>109</v>
      </c>
      <c r="AC102" s="55" t="s">
        <v>109</v>
      </c>
      <c r="AD102" s="55" t="s">
        <v>109</v>
      </c>
      <c r="AE102" s="55" t="s">
        <v>109</v>
      </c>
      <c r="AF102" s="55" t="s">
        <v>109</v>
      </c>
      <c r="AG102" s="55" t="s">
        <v>109</v>
      </c>
      <c r="AH102" s="55" t="s">
        <v>109</v>
      </c>
      <c r="AI102" s="55" t="s">
        <v>109</v>
      </c>
      <c r="AJ102" s="55" t="s">
        <v>109</v>
      </c>
      <c r="AK102" s="55" t="s">
        <v>109</v>
      </c>
      <c r="AL102" s="55" t="s">
        <v>109</v>
      </c>
      <c r="AM102" s="20"/>
    </row>
    <row r="103" spans="1:39" s="21" customFormat="1" ht="22" customHeight="1" x14ac:dyDescent="0.35">
      <c r="A103" s="55" t="s">
        <v>138</v>
      </c>
      <c r="B103" s="55"/>
      <c r="C103" s="55"/>
      <c r="D103" s="55"/>
      <c r="E103" s="55"/>
      <c r="F103" s="55"/>
      <c r="G103" s="55"/>
      <c r="H103" s="55"/>
      <c r="I103" s="55"/>
      <c r="J103" s="55"/>
      <c r="K103" s="55"/>
      <c r="L103" s="55"/>
      <c r="M103" s="56" t="s">
        <v>73</v>
      </c>
      <c r="N103" s="56"/>
      <c r="O103" s="56"/>
      <c r="P103" s="56"/>
      <c r="Q103" s="56"/>
      <c r="R103" s="55" t="s">
        <v>97</v>
      </c>
      <c r="S103" s="55" t="s">
        <v>102</v>
      </c>
      <c r="T103" s="55" t="s">
        <v>102</v>
      </c>
      <c r="U103" s="55" t="s">
        <v>102</v>
      </c>
      <c r="V103" s="55" t="s">
        <v>102</v>
      </c>
      <c r="W103" s="77">
        <v>3</v>
      </c>
      <c r="X103" s="77"/>
      <c r="Y103" s="77"/>
      <c r="Z103" s="77"/>
      <c r="AA103" s="77">
        <v>1.2</v>
      </c>
      <c r="AB103" s="77"/>
      <c r="AC103" s="77"/>
      <c r="AD103" s="77"/>
      <c r="AE103" s="77">
        <v>1</v>
      </c>
      <c r="AF103" s="77"/>
      <c r="AG103" s="77"/>
      <c r="AH103" s="77"/>
      <c r="AI103" s="86">
        <f t="shared" ref="AI103:AI106" si="8">W103*AA103*AE103</f>
        <v>3.6</v>
      </c>
      <c r="AJ103" s="86"/>
      <c r="AK103" s="86"/>
      <c r="AL103" s="86"/>
      <c r="AM103" s="20"/>
    </row>
    <row r="104" spans="1:39" s="21" customFormat="1" ht="22" customHeight="1" x14ac:dyDescent="0.35">
      <c r="A104" s="55" t="s">
        <v>138</v>
      </c>
      <c r="B104" s="55"/>
      <c r="C104" s="55"/>
      <c r="D104" s="55"/>
      <c r="E104" s="55"/>
      <c r="F104" s="55"/>
      <c r="G104" s="55"/>
      <c r="H104" s="55"/>
      <c r="I104" s="55"/>
      <c r="J104" s="55"/>
      <c r="K104" s="55"/>
      <c r="L104" s="55"/>
      <c r="M104" s="56" t="s">
        <v>74</v>
      </c>
      <c r="N104" s="56"/>
      <c r="O104" s="56"/>
      <c r="P104" s="56"/>
      <c r="Q104" s="56"/>
      <c r="R104" s="55" t="s">
        <v>97</v>
      </c>
      <c r="S104" s="55" t="s">
        <v>102</v>
      </c>
      <c r="T104" s="55" t="s">
        <v>102</v>
      </c>
      <c r="U104" s="55" t="s">
        <v>102</v>
      </c>
      <c r="V104" s="55" t="s">
        <v>102</v>
      </c>
      <c r="W104" s="77">
        <v>3</v>
      </c>
      <c r="X104" s="77"/>
      <c r="Y104" s="77"/>
      <c r="Z104" s="77"/>
      <c r="AA104" s="77">
        <v>1.2</v>
      </c>
      <c r="AB104" s="77"/>
      <c r="AC104" s="77"/>
      <c r="AD104" s="77"/>
      <c r="AE104" s="77">
        <v>1</v>
      </c>
      <c r="AF104" s="77"/>
      <c r="AG104" s="77"/>
      <c r="AH104" s="77"/>
      <c r="AI104" s="86">
        <f t="shared" si="8"/>
        <v>3.6</v>
      </c>
      <c r="AJ104" s="86"/>
      <c r="AK104" s="86"/>
      <c r="AL104" s="86"/>
      <c r="AM104" s="20"/>
    </row>
    <row r="105" spans="1:39" s="21" customFormat="1" ht="22" customHeight="1" x14ac:dyDescent="0.35">
      <c r="A105" s="55" t="s">
        <v>138</v>
      </c>
      <c r="B105" s="55"/>
      <c r="C105" s="55"/>
      <c r="D105" s="55"/>
      <c r="E105" s="55"/>
      <c r="F105" s="55"/>
      <c r="G105" s="55"/>
      <c r="H105" s="55"/>
      <c r="I105" s="55"/>
      <c r="J105" s="55"/>
      <c r="K105" s="55"/>
      <c r="L105" s="55"/>
      <c r="M105" s="56" t="s">
        <v>75</v>
      </c>
      <c r="N105" s="56"/>
      <c r="O105" s="56"/>
      <c r="P105" s="56"/>
      <c r="Q105" s="56"/>
      <c r="R105" s="55" t="s">
        <v>97</v>
      </c>
      <c r="S105" s="55" t="s">
        <v>97</v>
      </c>
      <c r="T105" s="55" t="s">
        <v>97</v>
      </c>
      <c r="U105" s="55" t="s">
        <v>97</v>
      </c>
      <c r="V105" s="55" t="s">
        <v>97</v>
      </c>
      <c r="W105" s="77">
        <v>3</v>
      </c>
      <c r="X105" s="77"/>
      <c r="Y105" s="77"/>
      <c r="Z105" s="77"/>
      <c r="AA105" s="77">
        <v>1.2</v>
      </c>
      <c r="AB105" s="77"/>
      <c r="AC105" s="77"/>
      <c r="AD105" s="77"/>
      <c r="AE105" s="77">
        <v>1</v>
      </c>
      <c r="AF105" s="77"/>
      <c r="AG105" s="77"/>
      <c r="AH105" s="77"/>
      <c r="AI105" s="86">
        <f t="shared" si="8"/>
        <v>3.6</v>
      </c>
      <c r="AJ105" s="86"/>
      <c r="AK105" s="86"/>
      <c r="AL105" s="86"/>
      <c r="AM105" s="20"/>
    </row>
    <row r="106" spans="1:39" s="21" customFormat="1" ht="22" customHeight="1" x14ac:dyDescent="0.35">
      <c r="A106" s="55" t="s">
        <v>138</v>
      </c>
      <c r="B106" s="55"/>
      <c r="C106" s="55"/>
      <c r="D106" s="55"/>
      <c r="E106" s="55"/>
      <c r="F106" s="55"/>
      <c r="G106" s="55"/>
      <c r="H106" s="55"/>
      <c r="I106" s="55"/>
      <c r="J106" s="55"/>
      <c r="K106" s="55"/>
      <c r="L106" s="55"/>
      <c r="M106" s="56" t="s">
        <v>76</v>
      </c>
      <c r="N106" s="56"/>
      <c r="O106" s="56"/>
      <c r="P106" s="56"/>
      <c r="Q106" s="56"/>
      <c r="R106" s="55" t="s">
        <v>97</v>
      </c>
      <c r="S106" s="55" t="s">
        <v>95</v>
      </c>
      <c r="T106" s="55" t="s">
        <v>95</v>
      </c>
      <c r="U106" s="55" t="s">
        <v>95</v>
      </c>
      <c r="V106" s="55" t="s">
        <v>95</v>
      </c>
      <c r="W106" s="77">
        <v>3</v>
      </c>
      <c r="X106" s="77"/>
      <c r="Y106" s="77"/>
      <c r="Z106" s="77"/>
      <c r="AA106" s="77">
        <v>1.2</v>
      </c>
      <c r="AB106" s="77"/>
      <c r="AC106" s="77"/>
      <c r="AD106" s="77"/>
      <c r="AE106" s="77">
        <v>1</v>
      </c>
      <c r="AF106" s="77"/>
      <c r="AG106" s="77"/>
      <c r="AH106" s="77"/>
      <c r="AI106" s="86">
        <f t="shared" si="8"/>
        <v>3.6</v>
      </c>
      <c r="AJ106" s="86"/>
      <c r="AK106" s="86"/>
      <c r="AL106" s="86"/>
      <c r="AM106" s="20"/>
    </row>
    <row r="107" spans="1:39" s="21" customFormat="1" ht="22" customHeight="1" x14ac:dyDescent="0.35">
      <c r="A107" s="55" t="s">
        <v>140</v>
      </c>
      <c r="B107" s="55"/>
      <c r="C107" s="55"/>
      <c r="D107" s="55"/>
      <c r="E107" s="55"/>
      <c r="F107" s="55"/>
      <c r="G107" s="55"/>
      <c r="H107" s="55"/>
      <c r="I107" s="55"/>
      <c r="J107" s="55"/>
      <c r="K107" s="55"/>
      <c r="L107" s="55"/>
      <c r="M107" s="56" t="s">
        <v>77</v>
      </c>
      <c r="N107" s="56"/>
      <c r="O107" s="56"/>
      <c r="P107" s="56"/>
      <c r="Q107" s="56"/>
      <c r="R107" s="55" t="s">
        <v>109</v>
      </c>
      <c r="S107" s="55" t="s">
        <v>109</v>
      </c>
      <c r="T107" s="55" t="s">
        <v>109</v>
      </c>
      <c r="U107" s="55" t="s">
        <v>109</v>
      </c>
      <c r="V107" s="55" t="s">
        <v>109</v>
      </c>
      <c r="W107" s="55" t="s">
        <v>109</v>
      </c>
      <c r="X107" s="55" t="s">
        <v>109</v>
      </c>
      <c r="Y107" s="55" t="s">
        <v>109</v>
      </c>
      <c r="Z107" s="55" t="s">
        <v>109</v>
      </c>
      <c r="AA107" s="55" t="s">
        <v>109</v>
      </c>
      <c r="AB107" s="55" t="s">
        <v>109</v>
      </c>
      <c r="AC107" s="55" t="s">
        <v>109</v>
      </c>
      <c r="AD107" s="55" t="s">
        <v>109</v>
      </c>
      <c r="AE107" s="55" t="s">
        <v>109</v>
      </c>
      <c r="AF107" s="55" t="s">
        <v>109</v>
      </c>
      <c r="AG107" s="55" t="s">
        <v>109</v>
      </c>
      <c r="AH107" s="55" t="s">
        <v>109</v>
      </c>
      <c r="AI107" s="55" t="s">
        <v>109</v>
      </c>
      <c r="AJ107" s="55" t="s">
        <v>109</v>
      </c>
      <c r="AK107" s="55" t="s">
        <v>109</v>
      </c>
      <c r="AL107" s="55" t="s">
        <v>109</v>
      </c>
      <c r="AM107" s="20"/>
    </row>
    <row r="108" spans="1:39" s="21" customFormat="1" ht="22" customHeight="1" x14ac:dyDescent="0.35">
      <c r="A108" s="55" t="s">
        <v>138</v>
      </c>
      <c r="B108" s="55"/>
      <c r="C108" s="55"/>
      <c r="D108" s="55"/>
      <c r="E108" s="55"/>
      <c r="F108" s="55"/>
      <c r="G108" s="55"/>
      <c r="H108" s="55"/>
      <c r="I108" s="55"/>
      <c r="J108" s="55"/>
      <c r="K108" s="55"/>
      <c r="L108" s="55"/>
      <c r="M108" s="56" t="s">
        <v>78</v>
      </c>
      <c r="N108" s="56"/>
      <c r="O108" s="56"/>
      <c r="P108" s="56"/>
      <c r="Q108" s="56"/>
      <c r="R108" s="55" t="s">
        <v>97</v>
      </c>
      <c r="S108" s="55" t="s">
        <v>97</v>
      </c>
      <c r="T108" s="55" t="s">
        <v>97</v>
      </c>
      <c r="U108" s="55" t="s">
        <v>97</v>
      </c>
      <c r="V108" s="55" t="s">
        <v>97</v>
      </c>
      <c r="W108" s="77">
        <v>3</v>
      </c>
      <c r="X108" s="77"/>
      <c r="Y108" s="77"/>
      <c r="Z108" s="77"/>
      <c r="AA108" s="77">
        <v>1.2</v>
      </c>
      <c r="AB108" s="77"/>
      <c r="AC108" s="77"/>
      <c r="AD108" s="77"/>
      <c r="AE108" s="77">
        <v>1</v>
      </c>
      <c r="AF108" s="77"/>
      <c r="AG108" s="77"/>
      <c r="AH108" s="77"/>
      <c r="AI108" s="86">
        <f t="shared" ref="AI108" si="9">W108*AA108*AE108</f>
        <v>3.6</v>
      </c>
      <c r="AJ108" s="86"/>
      <c r="AK108" s="86"/>
      <c r="AL108" s="86"/>
      <c r="AM108" s="20"/>
    </row>
    <row r="109" spans="1:39" s="21" customFormat="1" ht="22" customHeight="1" x14ac:dyDescent="0.35">
      <c r="A109" s="55" t="s">
        <v>138</v>
      </c>
      <c r="B109" s="55"/>
      <c r="C109" s="55"/>
      <c r="D109" s="55"/>
      <c r="E109" s="55"/>
      <c r="F109" s="55"/>
      <c r="G109" s="55"/>
      <c r="H109" s="55"/>
      <c r="I109" s="55"/>
      <c r="J109" s="55"/>
      <c r="K109" s="55"/>
      <c r="L109" s="55"/>
      <c r="M109" s="56" t="s">
        <v>79</v>
      </c>
      <c r="N109" s="56"/>
      <c r="O109" s="56"/>
      <c r="P109" s="56"/>
      <c r="Q109" s="56"/>
      <c r="R109" s="55" t="s">
        <v>97</v>
      </c>
      <c r="S109" s="55" t="s">
        <v>95</v>
      </c>
      <c r="T109" s="55" t="s">
        <v>95</v>
      </c>
      <c r="U109" s="55" t="s">
        <v>95</v>
      </c>
      <c r="V109" s="55" t="s">
        <v>95</v>
      </c>
      <c r="W109" s="77">
        <v>3</v>
      </c>
      <c r="X109" s="77"/>
      <c r="Y109" s="77"/>
      <c r="Z109" s="77"/>
      <c r="AA109" s="77">
        <v>1.2</v>
      </c>
      <c r="AB109" s="77"/>
      <c r="AC109" s="77"/>
      <c r="AD109" s="77"/>
      <c r="AE109" s="77">
        <v>1</v>
      </c>
      <c r="AF109" s="77"/>
      <c r="AG109" s="77"/>
      <c r="AH109" s="77"/>
      <c r="AI109" s="86">
        <f t="shared" ref="AI109" si="10">W109*AA109*AE109</f>
        <v>3.6</v>
      </c>
      <c r="AJ109" s="86"/>
      <c r="AK109" s="86"/>
      <c r="AL109" s="86"/>
      <c r="AM109" s="20"/>
    </row>
    <row r="110" spans="1:39" s="21" customFormat="1" ht="22" customHeight="1" x14ac:dyDescent="0.35">
      <c r="A110" s="55" t="s">
        <v>140</v>
      </c>
      <c r="B110" s="55"/>
      <c r="C110" s="55"/>
      <c r="D110" s="55"/>
      <c r="E110" s="55"/>
      <c r="F110" s="55"/>
      <c r="G110" s="55"/>
      <c r="H110" s="55"/>
      <c r="I110" s="55"/>
      <c r="J110" s="55"/>
      <c r="K110" s="55"/>
      <c r="L110" s="55"/>
      <c r="M110" s="56" t="s">
        <v>80</v>
      </c>
      <c r="N110" s="56"/>
      <c r="O110" s="56"/>
      <c r="P110" s="56"/>
      <c r="Q110" s="56"/>
      <c r="R110" s="55" t="s">
        <v>109</v>
      </c>
      <c r="S110" s="55" t="s">
        <v>109</v>
      </c>
      <c r="T110" s="55" t="s">
        <v>109</v>
      </c>
      <c r="U110" s="55" t="s">
        <v>109</v>
      </c>
      <c r="V110" s="55" t="s">
        <v>109</v>
      </c>
      <c r="W110" s="55" t="s">
        <v>109</v>
      </c>
      <c r="X110" s="55" t="s">
        <v>109</v>
      </c>
      <c r="Y110" s="55" t="s">
        <v>109</v>
      </c>
      <c r="Z110" s="55" t="s">
        <v>109</v>
      </c>
      <c r="AA110" s="55" t="s">
        <v>109</v>
      </c>
      <c r="AB110" s="55" t="s">
        <v>109</v>
      </c>
      <c r="AC110" s="55" t="s">
        <v>109</v>
      </c>
      <c r="AD110" s="55" t="s">
        <v>109</v>
      </c>
      <c r="AE110" s="55" t="s">
        <v>109</v>
      </c>
      <c r="AF110" s="55" t="s">
        <v>109</v>
      </c>
      <c r="AG110" s="55" t="s">
        <v>109</v>
      </c>
      <c r="AH110" s="55" t="s">
        <v>109</v>
      </c>
      <c r="AI110" s="55" t="s">
        <v>109</v>
      </c>
      <c r="AJ110" s="55" t="s">
        <v>109</v>
      </c>
      <c r="AK110" s="55" t="s">
        <v>109</v>
      </c>
      <c r="AL110" s="55" t="s">
        <v>109</v>
      </c>
      <c r="AM110" s="20"/>
    </row>
    <row r="111" spans="1:39" s="21" customFormat="1" ht="22" customHeight="1" x14ac:dyDescent="0.35">
      <c r="A111" s="55" t="s">
        <v>138</v>
      </c>
      <c r="B111" s="55"/>
      <c r="C111" s="55"/>
      <c r="D111" s="55"/>
      <c r="E111" s="55"/>
      <c r="F111" s="55"/>
      <c r="G111" s="55"/>
      <c r="H111" s="55"/>
      <c r="I111" s="55"/>
      <c r="J111" s="55"/>
      <c r="K111" s="55"/>
      <c r="L111" s="55"/>
      <c r="M111" s="56" t="s">
        <v>81</v>
      </c>
      <c r="N111" s="56"/>
      <c r="O111" s="56"/>
      <c r="P111" s="56"/>
      <c r="Q111" s="56"/>
      <c r="R111" s="55" t="s">
        <v>97</v>
      </c>
      <c r="S111" s="55" t="s">
        <v>102</v>
      </c>
      <c r="T111" s="55" t="s">
        <v>102</v>
      </c>
      <c r="U111" s="55" t="s">
        <v>102</v>
      </c>
      <c r="V111" s="55" t="s">
        <v>102</v>
      </c>
      <c r="W111" s="77">
        <v>3</v>
      </c>
      <c r="X111" s="77"/>
      <c r="Y111" s="77"/>
      <c r="Z111" s="77"/>
      <c r="AA111" s="77">
        <v>1.2</v>
      </c>
      <c r="AB111" s="77"/>
      <c r="AC111" s="77"/>
      <c r="AD111" s="77"/>
      <c r="AE111" s="77">
        <v>1</v>
      </c>
      <c r="AF111" s="77"/>
      <c r="AG111" s="77"/>
      <c r="AH111" s="77"/>
      <c r="AI111" s="86">
        <f t="shared" ref="AI111:AI117" si="11">W111*AA111*AE111</f>
        <v>3.6</v>
      </c>
      <c r="AJ111" s="86"/>
      <c r="AK111" s="86"/>
      <c r="AL111" s="86"/>
      <c r="AM111" s="20"/>
    </row>
    <row r="112" spans="1:39" s="21" customFormat="1" ht="22" customHeight="1" x14ac:dyDescent="0.35">
      <c r="A112" s="55" t="s">
        <v>138</v>
      </c>
      <c r="B112" s="55"/>
      <c r="C112" s="55"/>
      <c r="D112" s="55"/>
      <c r="E112" s="55"/>
      <c r="F112" s="55"/>
      <c r="G112" s="55"/>
      <c r="H112" s="55"/>
      <c r="I112" s="55"/>
      <c r="J112" s="55"/>
      <c r="K112" s="55"/>
      <c r="L112" s="55"/>
      <c r="M112" s="56" t="s">
        <v>82</v>
      </c>
      <c r="N112" s="56"/>
      <c r="O112" s="56"/>
      <c r="P112" s="56"/>
      <c r="Q112" s="56"/>
      <c r="R112" s="55" t="s">
        <v>97</v>
      </c>
      <c r="S112" s="55" t="s">
        <v>97</v>
      </c>
      <c r="T112" s="55" t="s">
        <v>97</v>
      </c>
      <c r="U112" s="55" t="s">
        <v>97</v>
      </c>
      <c r="V112" s="55" t="s">
        <v>97</v>
      </c>
      <c r="W112" s="77">
        <v>3</v>
      </c>
      <c r="X112" s="77"/>
      <c r="Y112" s="77"/>
      <c r="Z112" s="77"/>
      <c r="AA112" s="77">
        <v>1.2</v>
      </c>
      <c r="AB112" s="77"/>
      <c r="AC112" s="77"/>
      <c r="AD112" s="77"/>
      <c r="AE112" s="77">
        <v>1</v>
      </c>
      <c r="AF112" s="77"/>
      <c r="AG112" s="77"/>
      <c r="AH112" s="77"/>
      <c r="AI112" s="86">
        <f t="shared" si="11"/>
        <v>3.6</v>
      </c>
      <c r="AJ112" s="86"/>
      <c r="AK112" s="86"/>
      <c r="AL112" s="86"/>
      <c r="AM112" s="20"/>
    </row>
    <row r="113" spans="1:39" s="21" customFormat="1" ht="22" customHeight="1" x14ac:dyDescent="0.35">
      <c r="A113" s="55" t="s">
        <v>138</v>
      </c>
      <c r="B113" s="55"/>
      <c r="C113" s="55"/>
      <c r="D113" s="55"/>
      <c r="E113" s="55"/>
      <c r="F113" s="55"/>
      <c r="G113" s="55"/>
      <c r="H113" s="55"/>
      <c r="I113" s="55"/>
      <c r="J113" s="55"/>
      <c r="K113" s="55"/>
      <c r="L113" s="55"/>
      <c r="M113" s="56" t="s">
        <v>83</v>
      </c>
      <c r="N113" s="56"/>
      <c r="O113" s="56"/>
      <c r="P113" s="56"/>
      <c r="Q113" s="56"/>
      <c r="R113" s="55" t="s">
        <v>97</v>
      </c>
      <c r="S113" s="55" t="s">
        <v>105</v>
      </c>
      <c r="T113" s="55" t="s">
        <v>105</v>
      </c>
      <c r="U113" s="55" t="s">
        <v>105</v>
      </c>
      <c r="V113" s="55" t="s">
        <v>105</v>
      </c>
      <c r="W113" s="77">
        <v>3</v>
      </c>
      <c r="X113" s="77"/>
      <c r="Y113" s="77"/>
      <c r="Z113" s="77"/>
      <c r="AA113" s="77">
        <v>1.2</v>
      </c>
      <c r="AB113" s="77"/>
      <c r="AC113" s="77"/>
      <c r="AD113" s="77"/>
      <c r="AE113" s="77">
        <v>1</v>
      </c>
      <c r="AF113" s="77"/>
      <c r="AG113" s="77"/>
      <c r="AH113" s="77"/>
      <c r="AI113" s="86">
        <f t="shared" si="11"/>
        <v>3.6</v>
      </c>
      <c r="AJ113" s="86"/>
      <c r="AK113" s="86"/>
      <c r="AL113" s="86"/>
      <c r="AM113" s="20"/>
    </row>
    <row r="114" spans="1:39" s="21" customFormat="1" ht="22" customHeight="1" x14ac:dyDescent="0.35">
      <c r="A114" s="55" t="s">
        <v>138</v>
      </c>
      <c r="B114" s="55"/>
      <c r="C114" s="55"/>
      <c r="D114" s="55"/>
      <c r="E114" s="55"/>
      <c r="F114" s="55"/>
      <c r="G114" s="55"/>
      <c r="H114" s="55"/>
      <c r="I114" s="55"/>
      <c r="J114" s="55"/>
      <c r="K114" s="55"/>
      <c r="L114" s="55"/>
      <c r="M114" s="56" t="s">
        <v>84</v>
      </c>
      <c r="N114" s="56"/>
      <c r="O114" s="56"/>
      <c r="P114" s="56"/>
      <c r="Q114" s="56"/>
      <c r="R114" s="55" t="s">
        <v>97</v>
      </c>
      <c r="S114" s="55" t="s">
        <v>104</v>
      </c>
      <c r="T114" s="55" t="s">
        <v>104</v>
      </c>
      <c r="U114" s="55" t="s">
        <v>104</v>
      </c>
      <c r="V114" s="55" t="s">
        <v>104</v>
      </c>
      <c r="W114" s="77">
        <v>3</v>
      </c>
      <c r="X114" s="77"/>
      <c r="Y114" s="77"/>
      <c r="Z114" s="77"/>
      <c r="AA114" s="77">
        <v>1.2</v>
      </c>
      <c r="AB114" s="77"/>
      <c r="AC114" s="77"/>
      <c r="AD114" s="77"/>
      <c r="AE114" s="77">
        <v>1</v>
      </c>
      <c r="AF114" s="77"/>
      <c r="AG114" s="77"/>
      <c r="AH114" s="77"/>
      <c r="AI114" s="86">
        <f t="shared" si="11"/>
        <v>3.6</v>
      </c>
      <c r="AJ114" s="86"/>
      <c r="AK114" s="86"/>
      <c r="AL114" s="86"/>
      <c r="AM114" s="20"/>
    </row>
    <row r="115" spans="1:39" s="21" customFormat="1" ht="22" customHeight="1" x14ac:dyDescent="0.35">
      <c r="A115" s="55" t="s">
        <v>138</v>
      </c>
      <c r="B115" s="55"/>
      <c r="C115" s="55"/>
      <c r="D115" s="55"/>
      <c r="E115" s="55"/>
      <c r="F115" s="55"/>
      <c r="G115" s="55"/>
      <c r="H115" s="55"/>
      <c r="I115" s="55"/>
      <c r="J115" s="55"/>
      <c r="K115" s="55"/>
      <c r="L115" s="55"/>
      <c r="M115" s="56" t="s">
        <v>85</v>
      </c>
      <c r="N115" s="56"/>
      <c r="O115" s="56"/>
      <c r="P115" s="56"/>
      <c r="Q115" s="56"/>
      <c r="R115" s="55" t="s">
        <v>97</v>
      </c>
      <c r="S115" s="55" t="s">
        <v>104</v>
      </c>
      <c r="T115" s="55" t="s">
        <v>104</v>
      </c>
      <c r="U115" s="55" t="s">
        <v>104</v>
      </c>
      <c r="V115" s="55" t="s">
        <v>104</v>
      </c>
      <c r="W115" s="77">
        <v>3</v>
      </c>
      <c r="X115" s="77"/>
      <c r="Y115" s="77"/>
      <c r="Z115" s="77"/>
      <c r="AA115" s="77">
        <v>1.2</v>
      </c>
      <c r="AB115" s="77"/>
      <c r="AC115" s="77"/>
      <c r="AD115" s="77"/>
      <c r="AE115" s="77">
        <v>1</v>
      </c>
      <c r="AF115" s="77"/>
      <c r="AG115" s="77"/>
      <c r="AH115" s="77"/>
      <c r="AI115" s="86">
        <f t="shared" si="11"/>
        <v>3.6</v>
      </c>
      <c r="AJ115" s="86"/>
      <c r="AK115" s="86"/>
      <c r="AL115" s="86"/>
      <c r="AM115" s="20"/>
    </row>
    <row r="116" spans="1:39" s="21" customFormat="1" ht="22" customHeight="1" x14ac:dyDescent="0.35">
      <c r="A116" s="55" t="s">
        <v>138</v>
      </c>
      <c r="B116" s="55"/>
      <c r="C116" s="55"/>
      <c r="D116" s="55"/>
      <c r="E116" s="55"/>
      <c r="F116" s="55"/>
      <c r="G116" s="55"/>
      <c r="H116" s="55"/>
      <c r="I116" s="55"/>
      <c r="J116" s="55"/>
      <c r="K116" s="55"/>
      <c r="L116" s="55"/>
      <c r="M116" s="56" t="s">
        <v>86</v>
      </c>
      <c r="N116" s="56"/>
      <c r="O116" s="56"/>
      <c r="P116" s="56"/>
      <c r="Q116" s="56"/>
      <c r="R116" s="55" t="s">
        <v>97</v>
      </c>
      <c r="S116" s="55" t="s">
        <v>97</v>
      </c>
      <c r="T116" s="55" t="s">
        <v>97</v>
      </c>
      <c r="U116" s="55" t="s">
        <v>97</v>
      </c>
      <c r="V116" s="55" t="s">
        <v>97</v>
      </c>
      <c r="W116" s="77">
        <v>3</v>
      </c>
      <c r="X116" s="77"/>
      <c r="Y116" s="77"/>
      <c r="Z116" s="77"/>
      <c r="AA116" s="77">
        <v>1.2</v>
      </c>
      <c r="AB116" s="77"/>
      <c r="AC116" s="77"/>
      <c r="AD116" s="77"/>
      <c r="AE116" s="77">
        <v>1</v>
      </c>
      <c r="AF116" s="77"/>
      <c r="AG116" s="77"/>
      <c r="AH116" s="77"/>
      <c r="AI116" s="86">
        <f t="shared" si="11"/>
        <v>3.6</v>
      </c>
      <c r="AJ116" s="86"/>
      <c r="AK116" s="86"/>
      <c r="AL116" s="86"/>
      <c r="AM116" s="20"/>
    </row>
    <row r="117" spans="1:39" s="21" customFormat="1" ht="22" customHeight="1" x14ac:dyDescent="0.35">
      <c r="A117" s="55" t="s">
        <v>138</v>
      </c>
      <c r="B117" s="55"/>
      <c r="C117" s="55"/>
      <c r="D117" s="55"/>
      <c r="E117" s="55"/>
      <c r="F117" s="55"/>
      <c r="G117" s="55"/>
      <c r="H117" s="55"/>
      <c r="I117" s="55"/>
      <c r="J117" s="55"/>
      <c r="K117" s="55"/>
      <c r="L117" s="55"/>
      <c r="M117" s="56" t="s">
        <v>87</v>
      </c>
      <c r="N117" s="56"/>
      <c r="O117" s="56"/>
      <c r="P117" s="56"/>
      <c r="Q117" s="56"/>
      <c r="R117" s="55" t="s">
        <v>97</v>
      </c>
      <c r="S117" s="55" t="s">
        <v>97</v>
      </c>
      <c r="T117" s="55" t="s">
        <v>97</v>
      </c>
      <c r="U117" s="55" t="s">
        <v>97</v>
      </c>
      <c r="V117" s="55" t="s">
        <v>97</v>
      </c>
      <c r="W117" s="77">
        <v>3</v>
      </c>
      <c r="X117" s="77"/>
      <c r="Y117" s="77"/>
      <c r="Z117" s="77"/>
      <c r="AA117" s="77">
        <v>1.2</v>
      </c>
      <c r="AB117" s="77"/>
      <c r="AC117" s="77"/>
      <c r="AD117" s="77"/>
      <c r="AE117" s="77">
        <v>1</v>
      </c>
      <c r="AF117" s="77"/>
      <c r="AG117" s="77"/>
      <c r="AH117" s="77"/>
      <c r="AI117" s="86">
        <f t="shared" si="11"/>
        <v>3.6</v>
      </c>
      <c r="AJ117" s="86"/>
      <c r="AK117" s="86"/>
      <c r="AL117" s="86"/>
      <c r="AM117" s="20"/>
    </row>
    <row r="118" spans="1:39" s="21" customFormat="1" ht="22" customHeight="1" x14ac:dyDescent="0.35">
      <c r="A118" s="55" t="s">
        <v>140</v>
      </c>
      <c r="B118" s="55"/>
      <c r="C118" s="55"/>
      <c r="D118" s="55"/>
      <c r="E118" s="55"/>
      <c r="F118" s="55"/>
      <c r="G118" s="55"/>
      <c r="H118" s="55"/>
      <c r="I118" s="55"/>
      <c r="J118" s="55"/>
      <c r="K118" s="55"/>
      <c r="L118" s="55"/>
      <c r="M118" s="56" t="s">
        <v>88</v>
      </c>
      <c r="N118" s="56"/>
      <c r="O118" s="56"/>
      <c r="P118" s="56"/>
      <c r="Q118" s="56"/>
      <c r="R118" s="55" t="s">
        <v>109</v>
      </c>
      <c r="S118" s="55" t="s">
        <v>109</v>
      </c>
      <c r="T118" s="55" t="s">
        <v>109</v>
      </c>
      <c r="U118" s="55" t="s">
        <v>109</v>
      </c>
      <c r="V118" s="55" t="s">
        <v>109</v>
      </c>
      <c r="W118" s="55" t="s">
        <v>109</v>
      </c>
      <c r="X118" s="55" t="s">
        <v>109</v>
      </c>
      <c r="Y118" s="55" t="s">
        <v>109</v>
      </c>
      <c r="Z118" s="55" t="s">
        <v>109</v>
      </c>
      <c r="AA118" s="55" t="s">
        <v>109</v>
      </c>
      <c r="AB118" s="55" t="s">
        <v>109</v>
      </c>
      <c r="AC118" s="55" t="s">
        <v>109</v>
      </c>
      <c r="AD118" s="55" t="s">
        <v>109</v>
      </c>
      <c r="AE118" s="55" t="s">
        <v>109</v>
      </c>
      <c r="AF118" s="55" t="s">
        <v>109</v>
      </c>
      <c r="AG118" s="55" t="s">
        <v>109</v>
      </c>
      <c r="AH118" s="55" t="s">
        <v>109</v>
      </c>
      <c r="AI118" s="55" t="s">
        <v>109</v>
      </c>
      <c r="AJ118" s="55" t="s">
        <v>109</v>
      </c>
      <c r="AK118" s="55" t="s">
        <v>109</v>
      </c>
      <c r="AL118" s="55" t="s">
        <v>109</v>
      </c>
      <c r="AM118" s="20"/>
    </row>
    <row r="119" spans="1:39" s="21" customFormat="1" ht="22" customHeight="1" x14ac:dyDescent="0.35">
      <c r="A119" s="55" t="s">
        <v>138</v>
      </c>
      <c r="B119" s="55"/>
      <c r="C119" s="55"/>
      <c r="D119" s="55"/>
      <c r="E119" s="55"/>
      <c r="F119" s="55"/>
      <c r="G119" s="55"/>
      <c r="H119" s="55"/>
      <c r="I119" s="55"/>
      <c r="J119" s="55"/>
      <c r="K119" s="55"/>
      <c r="L119" s="55"/>
      <c r="M119" s="56" t="s">
        <v>89</v>
      </c>
      <c r="N119" s="56"/>
      <c r="O119" s="56"/>
      <c r="P119" s="56"/>
      <c r="Q119" s="56"/>
      <c r="R119" s="55" t="s">
        <v>97</v>
      </c>
      <c r="S119" s="55" t="s">
        <v>95</v>
      </c>
      <c r="T119" s="55" t="s">
        <v>95</v>
      </c>
      <c r="U119" s="55" t="s">
        <v>95</v>
      </c>
      <c r="V119" s="55" t="s">
        <v>95</v>
      </c>
      <c r="W119" s="77">
        <v>3</v>
      </c>
      <c r="X119" s="77"/>
      <c r="Y119" s="77"/>
      <c r="Z119" s="77"/>
      <c r="AA119" s="77">
        <v>1.2</v>
      </c>
      <c r="AB119" s="77"/>
      <c r="AC119" s="77"/>
      <c r="AD119" s="77"/>
      <c r="AE119" s="77">
        <v>1</v>
      </c>
      <c r="AF119" s="77"/>
      <c r="AG119" s="77"/>
      <c r="AH119" s="77"/>
      <c r="AI119" s="86">
        <f t="shared" ref="AI119:AI121" si="12">W119*AA119*AE119</f>
        <v>3.6</v>
      </c>
      <c r="AJ119" s="86"/>
      <c r="AK119" s="86"/>
      <c r="AL119" s="86"/>
      <c r="AM119" s="20"/>
    </row>
    <row r="120" spans="1:39" s="21" customFormat="1" ht="22" customHeight="1" x14ac:dyDescent="0.35">
      <c r="A120" s="55" t="s">
        <v>138</v>
      </c>
      <c r="B120" s="55"/>
      <c r="C120" s="55"/>
      <c r="D120" s="55"/>
      <c r="E120" s="55"/>
      <c r="F120" s="55"/>
      <c r="G120" s="55"/>
      <c r="H120" s="55"/>
      <c r="I120" s="55"/>
      <c r="J120" s="55"/>
      <c r="K120" s="55"/>
      <c r="L120" s="55"/>
      <c r="M120" s="56" t="s">
        <v>90</v>
      </c>
      <c r="N120" s="56"/>
      <c r="O120" s="56"/>
      <c r="P120" s="56"/>
      <c r="Q120" s="56"/>
      <c r="R120" s="55" t="s">
        <v>97</v>
      </c>
      <c r="S120" s="55" t="s">
        <v>95</v>
      </c>
      <c r="T120" s="55" t="s">
        <v>95</v>
      </c>
      <c r="U120" s="55" t="s">
        <v>95</v>
      </c>
      <c r="V120" s="55" t="s">
        <v>95</v>
      </c>
      <c r="W120" s="77">
        <v>3</v>
      </c>
      <c r="X120" s="77"/>
      <c r="Y120" s="77"/>
      <c r="Z120" s="77"/>
      <c r="AA120" s="77">
        <v>1.2</v>
      </c>
      <c r="AB120" s="77"/>
      <c r="AC120" s="77"/>
      <c r="AD120" s="77"/>
      <c r="AE120" s="77">
        <v>1</v>
      </c>
      <c r="AF120" s="77"/>
      <c r="AG120" s="77"/>
      <c r="AH120" s="77"/>
      <c r="AI120" s="86">
        <f t="shared" si="12"/>
        <v>3.6</v>
      </c>
      <c r="AJ120" s="86"/>
      <c r="AK120" s="86"/>
      <c r="AL120" s="86"/>
      <c r="AM120" s="20"/>
    </row>
    <row r="121" spans="1:39" s="21" customFormat="1" ht="22" customHeight="1" x14ac:dyDescent="0.35">
      <c r="A121" s="55" t="s">
        <v>138</v>
      </c>
      <c r="B121" s="55"/>
      <c r="C121" s="55"/>
      <c r="D121" s="55"/>
      <c r="E121" s="55"/>
      <c r="F121" s="55"/>
      <c r="G121" s="55"/>
      <c r="H121" s="55"/>
      <c r="I121" s="55"/>
      <c r="J121" s="55"/>
      <c r="K121" s="55"/>
      <c r="L121" s="55"/>
      <c r="M121" s="56" t="s">
        <v>91</v>
      </c>
      <c r="N121" s="56"/>
      <c r="O121" s="56"/>
      <c r="P121" s="56"/>
      <c r="Q121" s="56"/>
      <c r="R121" s="55" t="s">
        <v>97</v>
      </c>
      <c r="S121" s="55" t="s">
        <v>95</v>
      </c>
      <c r="T121" s="55" t="s">
        <v>95</v>
      </c>
      <c r="U121" s="55" t="s">
        <v>95</v>
      </c>
      <c r="V121" s="55" t="s">
        <v>95</v>
      </c>
      <c r="W121" s="77">
        <v>3</v>
      </c>
      <c r="X121" s="77"/>
      <c r="Y121" s="77"/>
      <c r="Z121" s="77"/>
      <c r="AA121" s="77">
        <v>1.2</v>
      </c>
      <c r="AB121" s="77"/>
      <c r="AC121" s="77"/>
      <c r="AD121" s="77"/>
      <c r="AE121" s="77">
        <v>1</v>
      </c>
      <c r="AF121" s="77"/>
      <c r="AG121" s="77"/>
      <c r="AH121" s="77"/>
      <c r="AI121" s="86">
        <f t="shared" si="12"/>
        <v>3.6</v>
      </c>
      <c r="AJ121" s="86"/>
      <c r="AK121" s="86"/>
      <c r="AL121" s="86"/>
      <c r="AM121" s="20"/>
    </row>
    <row r="122" spans="1:39" s="21" customFormat="1" ht="22" customHeight="1" x14ac:dyDescent="0.35">
      <c r="A122" s="55" t="s">
        <v>140</v>
      </c>
      <c r="B122" s="55"/>
      <c r="C122" s="55"/>
      <c r="D122" s="55"/>
      <c r="E122" s="55"/>
      <c r="F122" s="55"/>
      <c r="G122" s="55"/>
      <c r="H122" s="55"/>
      <c r="I122" s="55"/>
      <c r="J122" s="55"/>
      <c r="K122" s="55"/>
      <c r="L122" s="55"/>
      <c r="M122" s="56" t="s">
        <v>92</v>
      </c>
      <c r="N122" s="56"/>
      <c r="O122" s="56"/>
      <c r="P122" s="56"/>
      <c r="Q122" s="56"/>
      <c r="R122" s="55" t="s">
        <v>109</v>
      </c>
      <c r="S122" s="55" t="s">
        <v>109</v>
      </c>
      <c r="T122" s="55" t="s">
        <v>109</v>
      </c>
      <c r="U122" s="55" t="s">
        <v>109</v>
      </c>
      <c r="V122" s="55" t="s">
        <v>109</v>
      </c>
      <c r="W122" s="55" t="s">
        <v>109</v>
      </c>
      <c r="X122" s="55" t="s">
        <v>109</v>
      </c>
      <c r="Y122" s="55" t="s">
        <v>109</v>
      </c>
      <c r="Z122" s="55" t="s">
        <v>109</v>
      </c>
      <c r="AA122" s="55" t="s">
        <v>109</v>
      </c>
      <c r="AB122" s="55" t="s">
        <v>109</v>
      </c>
      <c r="AC122" s="55" t="s">
        <v>109</v>
      </c>
      <c r="AD122" s="55" t="s">
        <v>109</v>
      </c>
      <c r="AE122" s="55" t="s">
        <v>109</v>
      </c>
      <c r="AF122" s="55" t="s">
        <v>109</v>
      </c>
      <c r="AG122" s="55" t="s">
        <v>109</v>
      </c>
      <c r="AH122" s="55" t="s">
        <v>109</v>
      </c>
      <c r="AI122" s="55" t="s">
        <v>109</v>
      </c>
      <c r="AJ122" s="55" t="s">
        <v>109</v>
      </c>
      <c r="AK122" s="55" t="s">
        <v>109</v>
      </c>
      <c r="AL122" s="55" t="s">
        <v>109</v>
      </c>
      <c r="AM122" s="20"/>
    </row>
    <row r="123" spans="1:39" s="21" customFormat="1" ht="22" customHeight="1" x14ac:dyDescent="0.35">
      <c r="A123" s="55" t="s">
        <v>138</v>
      </c>
      <c r="B123" s="55"/>
      <c r="C123" s="55"/>
      <c r="D123" s="55"/>
      <c r="E123" s="55"/>
      <c r="F123" s="55"/>
      <c r="G123" s="55"/>
      <c r="H123" s="55"/>
      <c r="I123" s="55"/>
      <c r="J123" s="55"/>
      <c r="K123" s="55"/>
      <c r="L123" s="55"/>
      <c r="M123" s="56" t="s">
        <v>93</v>
      </c>
      <c r="N123" s="56"/>
      <c r="O123" s="56"/>
      <c r="P123" s="56"/>
      <c r="Q123" s="56"/>
      <c r="R123" s="55" t="s">
        <v>97</v>
      </c>
      <c r="S123" s="55" t="s">
        <v>102</v>
      </c>
      <c r="T123" s="55" t="s">
        <v>102</v>
      </c>
      <c r="U123" s="55" t="s">
        <v>102</v>
      </c>
      <c r="V123" s="55" t="s">
        <v>102</v>
      </c>
      <c r="W123" s="77">
        <v>3</v>
      </c>
      <c r="X123" s="77"/>
      <c r="Y123" s="77"/>
      <c r="Z123" s="77"/>
      <c r="AA123" s="77">
        <v>1.2</v>
      </c>
      <c r="AB123" s="77"/>
      <c r="AC123" s="77"/>
      <c r="AD123" s="77"/>
      <c r="AE123" s="77">
        <v>1</v>
      </c>
      <c r="AF123" s="77"/>
      <c r="AG123" s="77"/>
      <c r="AH123" s="77"/>
      <c r="AI123" s="86">
        <f t="shared" ref="AI123" si="13">W123*AA123*AE123</f>
        <v>3.6</v>
      </c>
      <c r="AJ123" s="86"/>
      <c r="AK123" s="86"/>
      <c r="AL123" s="86"/>
      <c r="AM123" s="20"/>
    </row>
    <row r="124" spans="1:39" s="21" customFormat="1" ht="22" customHeight="1" x14ac:dyDescent="0.35">
      <c r="A124" s="55"/>
      <c r="B124" s="55"/>
      <c r="C124" s="55"/>
      <c r="D124" s="55"/>
      <c r="E124" s="55"/>
      <c r="F124" s="55"/>
      <c r="G124" s="55"/>
      <c r="H124" s="55"/>
      <c r="I124" s="55"/>
      <c r="J124" s="55"/>
      <c r="K124" s="55"/>
      <c r="L124" s="55"/>
      <c r="M124" s="76"/>
      <c r="N124" s="76"/>
      <c r="O124" s="76"/>
      <c r="P124" s="76"/>
      <c r="Q124" s="76"/>
      <c r="R124" s="76"/>
      <c r="S124" s="76"/>
      <c r="T124" s="76"/>
      <c r="U124" s="76"/>
      <c r="V124" s="76"/>
      <c r="W124" s="92"/>
      <c r="X124" s="92"/>
      <c r="Y124" s="92"/>
      <c r="Z124" s="92"/>
      <c r="AA124" s="92"/>
      <c r="AB124" s="92"/>
      <c r="AC124" s="92"/>
      <c r="AD124" s="92"/>
      <c r="AE124" s="92"/>
      <c r="AF124" s="92"/>
      <c r="AG124" s="92"/>
      <c r="AH124" s="92"/>
      <c r="AI124" s="95">
        <f>SUM(AI52:AL123)</f>
        <v>187.2</v>
      </c>
      <c r="AJ124" s="95"/>
      <c r="AK124" s="95"/>
      <c r="AL124" s="95"/>
      <c r="AM124" s="20"/>
    </row>
    <row r="125" spans="1:39" s="6" customFormat="1" ht="22" customHeight="1" x14ac:dyDescent="0.35">
      <c r="B125" s="93"/>
      <c r="C125" s="93"/>
      <c r="D125" s="93"/>
      <c r="E125" s="93"/>
      <c r="F125" s="94"/>
      <c r="G125" s="94"/>
      <c r="H125" s="94"/>
      <c r="I125" s="94"/>
      <c r="J125" s="94"/>
      <c r="K125" s="94"/>
      <c r="L125" s="94"/>
      <c r="M125" s="94"/>
      <c r="R125" s="125" t="s">
        <v>175</v>
      </c>
      <c r="S125" s="125"/>
      <c r="T125" s="125"/>
      <c r="U125" s="125"/>
      <c r="V125" s="125"/>
      <c r="W125" s="125"/>
      <c r="X125" s="125"/>
      <c r="Y125" s="125"/>
      <c r="Z125" s="125"/>
      <c r="AA125" s="125"/>
      <c r="AB125" s="125"/>
      <c r="AC125" s="125"/>
      <c r="AD125" s="125"/>
      <c r="AE125" s="126">
        <f>+AI124</f>
        <v>187.2</v>
      </c>
      <c r="AF125" s="126"/>
      <c r="AG125" s="30" t="s">
        <v>173</v>
      </c>
      <c r="AH125" s="127">
        <v>0.15</v>
      </c>
      <c r="AI125" s="127"/>
      <c r="AJ125" s="128" t="s">
        <v>174</v>
      </c>
      <c r="AK125" s="128"/>
      <c r="AL125" s="29">
        <f>+AE125*AH125</f>
        <v>28.08</v>
      </c>
    </row>
    <row r="126" spans="1:39" s="6" customFormat="1" ht="22" customHeight="1" x14ac:dyDescent="0.35">
      <c r="A126" s="32"/>
      <c r="B126" s="32"/>
      <c r="C126" s="32"/>
      <c r="D126" s="32"/>
      <c r="E126" s="32"/>
      <c r="F126" s="32"/>
      <c r="G126" s="32"/>
      <c r="H126" s="32"/>
      <c r="I126" s="32"/>
      <c r="J126" s="32"/>
      <c r="K126" s="32"/>
      <c r="L126" s="32"/>
      <c r="M126" s="31"/>
      <c r="N126" s="31"/>
      <c r="O126" s="31"/>
      <c r="P126" s="31"/>
      <c r="Q126" s="31"/>
      <c r="R126" s="32"/>
      <c r="S126" s="32"/>
      <c r="T126" s="32"/>
      <c r="U126" s="32"/>
      <c r="V126" s="32"/>
      <c r="W126" s="32"/>
      <c r="X126" s="32"/>
      <c r="Y126" s="32"/>
      <c r="Z126" s="32"/>
      <c r="AA126" s="32"/>
      <c r="AB126" s="32"/>
      <c r="AC126" s="32"/>
      <c r="AD126" s="32"/>
      <c r="AE126" s="32"/>
      <c r="AF126" s="32"/>
      <c r="AG126" s="32"/>
      <c r="AH126" s="32"/>
      <c r="AJ126" s="32"/>
      <c r="AK126" s="32"/>
      <c r="AL126" s="32"/>
    </row>
    <row r="127" spans="1:39" s="6" customFormat="1" ht="22" customHeight="1" x14ac:dyDescent="0.35">
      <c r="A127" s="47" t="s">
        <v>176</v>
      </c>
      <c r="B127" s="48"/>
      <c r="C127" s="48"/>
      <c r="D127" s="49"/>
      <c r="E127" s="50" t="s">
        <v>178</v>
      </c>
      <c r="F127" s="48"/>
      <c r="G127" s="48"/>
      <c r="H127" s="48"/>
      <c r="I127" s="48"/>
      <c r="J127" s="48"/>
      <c r="K127" s="48"/>
      <c r="L127" s="51"/>
      <c r="M127" s="66" t="s">
        <v>179</v>
      </c>
      <c r="N127" s="67"/>
      <c r="O127" s="67"/>
      <c r="P127" s="67"/>
      <c r="Q127" s="68"/>
      <c r="R127" s="69" t="s">
        <v>22</v>
      </c>
      <c r="S127" s="70"/>
      <c r="T127" s="70"/>
      <c r="U127" s="70"/>
      <c r="V127" s="71"/>
      <c r="W127" s="72" t="s">
        <v>180</v>
      </c>
      <c r="X127" s="73"/>
      <c r="Y127" s="73"/>
      <c r="Z127" s="74"/>
      <c r="AA127" s="72" t="s">
        <v>181</v>
      </c>
      <c r="AB127" s="73"/>
      <c r="AC127" s="73"/>
      <c r="AD127" s="74"/>
      <c r="AE127" s="72" t="s">
        <v>182</v>
      </c>
      <c r="AF127" s="73"/>
      <c r="AG127" s="73"/>
      <c r="AH127" s="74"/>
      <c r="AI127" s="72" t="s">
        <v>183</v>
      </c>
      <c r="AJ127" s="73"/>
      <c r="AK127" s="73"/>
      <c r="AL127" s="75"/>
    </row>
    <row r="128" spans="1:39" s="6" customFormat="1" ht="22" customHeight="1" x14ac:dyDescent="0.5">
      <c r="A128" s="33" t="s">
        <v>177</v>
      </c>
      <c r="B128" s="32"/>
      <c r="C128" s="32"/>
      <c r="D128" s="4"/>
      <c r="E128" s="34"/>
      <c r="F128" s="4"/>
      <c r="G128" s="4"/>
      <c r="H128" s="4"/>
      <c r="I128" s="4"/>
      <c r="J128" s="4"/>
      <c r="K128" s="4"/>
      <c r="L128" s="4"/>
      <c r="M128" s="35"/>
      <c r="N128" s="31"/>
      <c r="O128" s="31"/>
      <c r="P128" s="31"/>
      <c r="Q128" s="31"/>
      <c r="R128" s="36"/>
      <c r="S128" s="32"/>
      <c r="T128" s="32"/>
      <c r="U128" s="32"/>
      <c r="V128" s="32"/>
      <c r="W128" s="35"/>
      <c r="X128" s="32"/>
      <c r="Y128" s="32"/>
      <c r="Z128" s="32"/>
      <c r="AA128" s="35"/>
      <c r="AB128" s="32"/>
      <c r="AC128" s="32"/>
      <c r="AD128" s="32"/>
      <c r="AE128" s="35"/>
      <c r="AF128" s="32"/>
      <c r="AG128" s="32"/>
      <c r="AH128" s="32"/>
      <c r="AI128" s="35"/>
      <c r="AJ128" s="32"/>
      <c r="AK128" s="32"/>
      <c r="AL128" s="32"/>
    </row>
    <row r="129" spans="1:38" s="6" customFormat="1" ht="22" customHeight="1" x14ac:dyDescent="0.35">
      <c r="A129" s="41" t="s">
        <v>109</v>
      </c>
      <c r="B129" s="41"/>
      <c r="C129" s="41"/>
      <c r="D129" s="42"/>
      <c r="E129" s="43" t="s">
        <v>141</v>
      </c>
      <c r="F129" s="41"/>
      <c r="G129" s="41"/>
      <c r="H129" s="41"/>
      <c r="I129" s="41"/>
      <c r="J129" s="41"/>
      <c r="K129" s="41"/>
      <c r="L129" s="41"/>
      <c r="M129" s="44">
        <v>2</v>
      </c>
      <c r="N129" s="44"/>
      <c r="O129" s="44"/>
      <c r="P129" s="44"/>
      <c r="Q129" s="45"/>
      <c r="R129" s="43" t="s">
        <v>142</v>
      </c>
      <c r="S129" s="41"/>
      <c r="T129" s="41"/>
      <c r="U129" s="41"/>
      <c r="V129" s="42"/>
      <c r="W129" s="46">
        <v>3</v>
      </c>
      <c r="X129" s="44"/>
      <c r="Y129" s="44"/>
      <c r="Z129" s="45"/>
      <c r="AA129" s="46">
        <v>1.2</v>
      </c>
      <c r="AB129" s="44"/>
      <c r="AC129" s="44"/>
      <c r="AD129" s="45"/>
      <c r="AE129" s="46">
        <f>ROUND(M129*W129*AA129,2)</f>
        <v>7.2</v>
      </c>
      <c r="AF129" s="44"/>
      <c r="AG129" s="44"/>
      <c r="AH129" s="45"/>
      <c r="AI129" s="46">
        <v>0</v>
      </c>
      <c r="AJ129" s="44"/>
      <c r="AK129" s="44"/>
      <c r="AL129" s="45"/>
    </row>
    <row r="130" spans="1:38" s="6" customFormat="1" ht="22" customHeight="1" x14ac:dyDescent="0.35">
      <c r="A130" s="41" t="s">
        <v>109</v>
      </c>
      <c r="B130" s="41"/>
      <c r="C130" s="41"/>
      <c r="D130" s="42"/>
      <c r="E130" s="43" t="s">
        <v>143</v>
      </c>
      <c r="F130" s="41"/>
      <c r="G130" s="41"/>
      <c r="H130" s="41"/>
      <c r="I130" s="41"/>
      <c r="J130" s="41"/>
      <c r="K130" s="41"/>
      <c r="L130" s="41"/>
      <c r="M130" s="44">
        <v>2</v>
      </c>
      <c r="N130" s="44"/>
      <c r="O130" s="44"/>
      <c r="P130" s="44"/>
      <c r="Q130" s="45"/>
      <c r="R130" s="43" t="s">
        <v>142</v>
      </c>
      <c r="S130" s="41"/>
      <c r="T130" s="41"/>
      <c r="U130" s="41"/>
      <c r="V130" s="42"/>
      <c r="W130" s="46">
        <v>3</v>
      </c>
      <c r="X130" s="44"/>
      <c r="Y130" s="44"/>
      <c r="Z130" s="45"/>
      <c r="AA130" s="46">
        <v>1.2</v>
      </c>
      <c r="AB130" s="44"/>
      <c r="AC130" s="44"/>
      <c r="AD130" s="45"/>
      <c r="AE130" s="46">
        <f>ROUND(M130*W130*AA130,2)</f>
        <v>7.2</v>
      </c>
      <c r="AF130" s="44"/>
      <c r="AG130" s="44"/>
      <c r="AH130" s="45"/>
      <c r="AI130" s="46">
        <v>0</v>
      </c>
      <c r="AJ130" s="44"/>
      <c r="AK130" s="44"/>
      <c r="AL130" s="45"/>
    </row>
    <row r="131" spans="1:38" s="6" customFormat="1" ht="22" customHeight="1" x14ac:dyDescent="0.35">
      <c r="A131" s="41" t="s">
        <v>144</v>
      </c>
      <c r="B131" s="41"/>
      <c r="C131" s="41"/>
      <c r="D131" s="42"/>
      <c r="E131" s="43" t="s">
        <v>145</v>
      </c>
      <c r="F131" s="41"/>
      <c r="G131" s="41"/>
      <c r="H131" s="41"/>
      <c r="I131" s="41"/>
      <c r="J131" s="41"/>
      <c r="K131" s="41"/>
      <c r="L131" s="41"/>
      <c r="M131" s="44">
        <v>1</v>
      </c>
      <c r="N131" s="44"/>
      <c r="O131" s="44"/>
      <c r="P131" s="44"/>
      <c r="Q131" s="45"/>
      <c r="R131" s="43" t="s">
        <v>97</v>
      </c>
      <c r="S131" s="41"/>
      <c r="T131" s="41"/>
      <c r="U131" s="41"/>
      <c r="V131" s="42"/>
      <c r="W131" s="46">
        <v>3</v>
      </c>
      <c r="X131" s="44"/>
      <c r="Y131" s="44"/>
      <c r="Z131" s="45"/>
      <c r="AA131" s="46">
        <v>1.2</v>
      </c>
      <c r="AB131" s="44"/>
      <c r="AC131" s="44"/>
      <c r="AD131" s="45"/>
      <c r="AE131" s="46">
        <v>0</v>
      </c>
      <c r="AF131" s="44"/>
      <c r="AG131" s="44"/>
      <c r="AH131" s="45"/>
      <c r="AI131" s="46">
        <f>+ROUND(M131*W131*AA131,2)</f>
        <v>3.6</v>
      </c>
      <c r="AJ131" s="44"/>
      <c r="AK131" s="44"/>
      <c r="AL131" s="45"/>
    </row>
    <row r="132" spans="1:38" s="6" customFormat="1" ht="22" customHeight="1" x14ac:dyDescent="0.35">
      <c r="A132" s="41" t="s">
        <v>109</v>
      </c>
      <c r="B132" s="41"/>
      <c r="C132" s="41"/>
      <c r="D132" s="42"/>
      <c r="E132" s="43" t="s">
        <v>146</v>
      </c>
      <c r="F132" s="41"/>
      <c r="G132" s="41"/>
      <c r="H132" s="41"/>
      <c r="I132" s="41"/>
      <c r="J132" s="41"/>
      <c r="K132" s="41"/>
      <c r="L132" s="41"/>
      <c r="M132" s="44">
        <v>4</v>
      </c>
      <c r="N132" s="44"/>
      <c r="O132" s="44"/>
      <c r="P132" s="44"/>
      <c r="Q132" s="45"/>
      <c r="R132" s="43" t="s">
        <v>142</v>
      </c>
      <c r="S132" s="41"/>
      <c r="T132" s="41"/>
      <c r="U132" s="41"/>
      <c r="V132" s="42"/>
      <c r="W132" s="46">
        <v>3</v>
      </c>
      <c r="X132" s="44"/>
      <c r="Y132" s="44"/>
      <c r="Z132" s="45"/>
      <c r="AA132" s="46">
        <v>1.2</v>
      </c>
      <c r="AB132" s="44"/>
      <c r="AC132" s="44"/>
      <c r="AD132" s="45"/>
      <c r="AE132" s="46">
        <f>ROUND(M132*W132*AA132,2)</f>
        <v>14.4</v>
      </c>
      <c r="AF132" s="44"/>
      <c r="AG132" s="44"/>
      <c r="AH132" s="45"/>
      <c r="AI132" s="46">
        <v>0</v>
      </c>
      <c r="AJ132" s="44"/>
      <c r="AK132" s="44"/>
      <c r="AL132" s="45"/>
    </row>
    <row r="133" spans="1:38" s="6" customFormat="1" ht="22" customHeight="1" x14ac:dyDescent="0.35">
      <c r="A133" s="41" t="s">
        <v>109</v>
      </c>
      <c r="B133" s="41"/>
      <c r="C133" s="41"/>
      <c r="D133" s="42"/>
      <c r="E133" s="43" t="s">
        <v>147</v>
      </c>
      <c r="F133" s="41"/>
      <c r="G133" s="41"/>
      <c r="H133" s="41"/>
      <c r="I133" s="41"/>
      <c r="J133" s="41"/>
      <c r="K133" s="41"/>
      <c r="L133" s="41"/>
      <c r="M133" s="44">
        <v>1</v>
      </c>
      <c r="N133" s="44"/>
      <c r="O133" s="44"/>
      <c r="P133" s="44"/>
      <c r="Q133" s="45"/>
      <c r="R133" s="43" t="s">
        <v>142</v>
      </c>
      <c r="S133" s="41"/>
      <c r="T133" s="41"/>
      <c r="U133" s="41"/>
      <c r="V133" s="42"/>
      <c r="W133" s="46">
        <v>40.700000000000003</v>
      </c>
      <c r="X133" s="44"/>
      <c r="Y133" s="44"/>
      <c r="Z133" s="45"/>
      <c r="AA133" s="46">
        <v>1.2</v>
      </c>
      <c r="AB133" s="44"/>
      <c r="AC133" s="44"/>
      <c r="AD133" s="45"/>
      <c r="AE133" s="46">
        <f>ROUND(M133*W133*AA133,2)</f>
        <v>48.84</v>
      </c>
      <c r="AF133" s="44"/>
      <c r="AG133" s="44"/>
      <c r="AH133" s="45"/>
      <c r="AI133" s="46">
        <v>0</v>
      </c>
      <c r="AJ133" s="44"/>
      <c r="AK133" s="44"/>
      <c r="AL133" s="45"/>
    </row>
    <row r="134" spans="1:38" s="6" customFormat="1" ht="22" customHeight="1" x14ac:dyDescent="0.35">
      <c r="A134" s="41" t="s">
        <v>109</v>
      </c>
      <c r="B134" s="41"/>
      <c r="C134" s="41"/>
      <c r="D134" s="42"/>
      <c r="E134" s="43" t="s">
        <v>148</v>
      </c>
      <c r="F134" s="41"/>
      <c r="G134" s="41"/>
      <c r="H134" s="41"/>
      <c r="I134" s="41"/>
      <c r="J134" s="41"/>
      <c r="K134" s="41"/>
      <c r="L134" s="41"/>
      <c r="M134" s="44">
        <v>1</v>
      </c>
      <c r="N134" s="44"/>
      <c r="O134" s="44"/>
      <c r="P134" s="44"/>
      <c r="Q134" s="45"/>
      <c r="R134" s="43" t="s">
        <v>97</v>
      </c>
      <c r="S134" s="41"/>
      <c r="T134" s="41"/>
      <c r="U134" s="41"/>
      <c r="V134" s="42"/>
      <c r="W134" s="46">
        <v>1.75</v>
      </c>
      <c r="X134" s="44"/>
      <c r="Y134" s="44"/>
      <c r="Z134" s="45"/>
      <c r="AA134" s="46">
        <v>1.2</v>
      </c>
      <c r="AB134" s="44"/>
      <c r="AC134" s="44"/>
      <c r="AD134" s="45"/>
      <c r="AE134" s="46">
        <f>ROUND(M134*W134*AA134,2)</f>
        <v>2.1</v>
      </c>
      <c r="AF134" s="44"/>
      <c r="AG134" s="44"/>
      <c r="AH134" s="45"/>
      <c r="AI134" s="46">
        <v>0</v>
      </c>
      <c r="AJ134" s="44"/>
      <c r="AK134" s="44"/>
      <c r="AL134" s="45"/>
    </row>
    <row r="135" spans="1:38" s="6" customFormat="1" ht="22" customHeight="1" x14ac:dyDescent="0.35">
      <c r="A135" s="41" t="s">
        <v>144</v>
      </c>
      <c r="B135" s="41"/>
      <c r="C135" s="41"/>
      <c r="D135" s="42"/>
      <c r="E135" s="43" t="s">
        <v>149</v>
      </c>
      <c r="F135" s="41"/>
      <c r="G135" s="41"/>
      <c r="H135" s="41"/>
      <c r="I135" s="41"/>
      <c r="J135" s="41"/>
      <c r="K135" s="41"/>
      <c r="L135" s="41"/>
      <c r="M135" s="44">
        <v>3</v>
      </c>
      <c r="N135" s="44"/>
      <c r="O135" s="44"/>
      <c r="P135" s="44"/>
      <c r="Q135" s="45"/>
      <c r="R135" s="43" t="s">
        <v>97</v>
      </c>
      <c r="S135" s="41"/>
      <c r="T135" s="41"/>
      <c r="U135" s="41"/>
      <c r="V135" s="42"/>
      <c r="W135" s="46">
        <v>3</v>
      </c>
      <c r="X135" s="44"/>
      <c r="Y135" s="44"/>
      <c r="Z135" s="45"/>
      <c r="AA135" s="46">
        <v>1.2</v>
      </c>
      <c r="AB135" s="44"/>
      <c r="AC135" s="44"/>
      <c r="AD135" s="45"/>
      <c r="AE135" s="46">
        <v>0</v>
      </c>
      <c r="AF135" s="44"/>
      <c r="AG135" s="44"/>
      <c r="AH135" s="45"/>
      <c r="AI135" s="46">
        <f>+ROUND(M135*W135*AA135,2)</f>
        <v>10.8</v>
      </c>
      <c r="AJ135" s="44"/>
      <c r="AK135" s="44"/>
      <c r="AL135" s="45"/>
    </row>
    <row r="136" spans="1:38" s="6" customFormat="1" ht="22" customHeight="1" x14ac:dyDescent="0.35">
      <c r="A136" s="41" t="s">
        <v>144</v>
      </c>
      <c r="B136" s="41"/>
      <c r="C136" s="41"/>
      <c r="D136" s="42"/>
      <c r="E136" s="43" t="s">
        <v>150</v>
      </c>
      <c r="F136" s="41"/>
      <c r="G136" s="41"/>
      <c r="H136" s="41"/>
      <c r="I136" s="41"/>
      <c r="J136" s="41"/>
      <c r="K136" s="41"/>
      <c r="L136" s="41"/>
      <c r="M136" s="44">
        <v>1</v>
      </c>
      <c r="N136" s="44"/>
      <c r="O136" s="44"/>
      <c r="P136" s="44"/>
      <c r="Q136" s="45"/>
      <c r="R136" s="43" t="s">
        <v>97</v>
      </c>
      <c r="S136" s="41"/>
      <c r="T136" s="41"/>
      <c r="U136" s="41"/>
      <c r="V136" s="42"/>
      <c r="W136" s="46">
        <v>11</v>
      </c>
      <c r="X136" s="44"/>
      <c r="Y136" s="44"/>
      <c r="Z136" s="45"/>
      <c r="AA136" s="46">
        <v>1.2</v>
      </c>
      <c r="AB136" s="44"/>
      <c r="AC136" s="44"/>
      <c r="AD136" s="45"/>
      <c r="AE136" s="46">
        <v>0</v>
      </c>
      <c r="AF136" s="44"/>
      <c r="AG136" s="44"/>
      <c r="AH136" s="45"/>
      <c r="AI136" s="46">
        <f>+ROUND(M136*W136*AA136,2)</f>
        <v>13.2</v>
      </c>
      <c r="AJ136" s="44"/>
      <c r="AK136" s="44"/>
      <c r="AL136" s="45"/>
    </row>
    <row r="137" spans="1:38" s="6" customFormat="1" ht="22" customHeight="1" x14ac:dyDescent="0.35">
      <c r="A137" s="41" t="s">
        <v>109</v>
      </c>
      <c r="B137" s="41"/>
      <c r="C137" s="41"/>
      <c r="D137" s="42"/>
      <c r="E137" s="43" t="s">
        <v>151</v>
      </c>
      <c r="F137" s="41"/>
      <c r="G137" s="41"/>
      <c r="H137" s="41"/>
      <c r="I137" s="41"/>
      <c r="J137" s="41"/>
      <c r="K137" s="41"/>
      <c r="L137" s="41"/>
      <c r="M137" s="44">
        <v>4</v>
      </c>
      <c r="N137" s="44"/>
      <c r="O137" s="44"/>
      <c r="P137" s="44"/>
      <c r="Q137" s="45"/>
      <c r="R137" s="43" t="s">
        <v>142</v>
      </c>
      <c r="S137" s="41"/>
      <c r="T137" s="41"/>
      <c r="U137" s="41"/>
      <c r="V137" s="42"/>
      <c r="W137" s="46">
        <v>3</v>
      </c>
      <c r="X137" s="44"/>
      <c r="Y137" s="44"/>
      <c r="Z137" s="45"/>
      <c r="AA137" s="46">
        <v>1.2</v>
      </c>
      <c r="AB137" s="44"/>
      <c r="AC137" s="44"/>
      <c r="AD137" s="45"/>
      <c r="AE137" s="46">
        <f t="shared" ref="AE137:AE142" si="14">ROUND(M137*W137*AA137,2)</f>
        <v>14.4</v>
      </c>
      <c r="AF137" s="44"/>
      <c r="AG137" s="44"/>
      <c r="AH137" s="45"/>
      <c r="AI137" s="46">
        <v>0</v>
      </c>
      <c r="AJ137" s="44"/>
      <c r="AK137" s="44"/>
      <c r="AL137" s="45"/>
    </row>
    <row r="138" spans="1:38" s="6" customFormat="1" ht="22" customHeight="1" x14ac:dyDescent="0.35">
      <c r="A138" s="41" t="s">
        <v>109</v>
      </c>
      <c r="B138" s="41"/>
      <c r="C138" s="41"/>
      <c r="D138" s="42"/>
      <c r="E138" s="43" t="s">
        <v>152</v>
      </c>
      <c r="F138" s="41"/>
      <c r="G138" s="41"/>
      <c r="H138" s="41"/>
      <c r="I138" s="41"/>
      <c r="J138" s="41"/>
      <c r="K138" s="41"/>
      <c r="L138" s="41"/>
      <c r="M138" s="44">
        <v>2</v>
      </c>
      <c r="N138" s="44"/>
      <c r="O138" s="44"/>
      <c r="P138" s="44"/>
      <c r="Q138" s="45"/>
      <c r="R138" s="43" t="s">
        <v>97</v>
      </c>
      <c r="S138" s="41"/>
      <c r="T138" s="41"/>
      <c r="U138" s="41"/>
      <c r="V138" s="42"/>
      <c r="W138" s="46">
        <v>3</v>
      </c>
      <c r="X138" s="44"/>
      <c r="Y138" s="44"/>
      <c r="Z138" s="45"/>
      <c r="AA138" s="46">
        <v>1.2</v>
      </c>
      <c r="AB138" s="44"/>
      <c r="AC138" s="44"/>
      <c r="AD138" s="45"/>
      <c r="AE138" s="46">
        <f t="shared" si="14"/>
        <v>7.2</v>
      </c>
      <c r="AF138" s="44"/>
      <c r="AG138" s="44"/>
      <c r="AH138" s="45"/>
      <c r="AI138" s="46">
        <v>0</v>
      </c>
      <c r="AJ138" s="44"/>
      <c r="AK138" s="44"/>
      <c r="AL138" s="45"/>
    </row>
    <row r="139" spans="1:38" s="6" customFormat="1" ht="22" customHeight="1" x14ac:dyDescent="0.35">
      <c r="A139" s="41" t="s">
        <v>109</v>
      </c>
      <c r="B139" s="41"/>
      <c r="C139" s="41"/>
      <c r="D139" s="42"/>
      <c r="E139" s="43" t="s">
        <v>153</v>
      </c>
      <c r="F139" s="41"/>
      <c r="G139" s="41"/>
      <c r="H139" s="41"/>
      <c r="I139" s="41"/>
      <c r="J139" s="41"/>
      <c r="K139" s="41"/>
      <c r="L139" s="41"/>
      <c r="M139" s="44">
        <v>1</v>
      </c>
      <c r="N139" s="44"/>
      <c r="O139" s="44"/>
      <c r="P139" s="44"/>
      <c r="Q139" s="45"/>
      <c r="R139" s="43" t="s">
        <v>142</v>
      </c>
      <c r="S139" s="41"/>
      <c r="T139" s="41"/>
      <c r="U139" s="41"/>
      <c r="V139" s="42"/>
      <c r="W139" s="46">
        <v>3</v>
      </c>
      <c r="X139" s="44"/>
      <c r="Y139" s="44"/>
      <c r="Z139" s="45"/>
      <c r="AA139" s="46">
        <v>1.2</v>
      </c>
      <c r="AB139" s="44"/>
      <c r="AC139" s="44"/>
      <c r="AD139" s="45"/>
      <c r="AE139" s="46">
        <f t="shared" si="14"/>
        <v>3.6</v>
      </c>
      <c r="AF139" s="44"/>
      <c r="AG139" s="44"/>
      <c r="AH139" s="45"/>
      <c r="AI139" s="46">
        <v>0</v>
      </c>
      <c r="AJ139" s="44"/>
      <c r="AK139" s="44"/>
      <c r="AL139" s="45"/>
    </row>
    <row r="140" spans="1:38" s="6" customFormat="1" ht="22" customHeight="1" x14ac:dyDescent="0.35">
      <c r="A140" s="41" t="s">
        <v>109</v>
      </c>
      <c r="B140" s="41"/>
      <c r="C140" s="41"/>
      <c r="D140" s="42"/>
      <c r="E140" s="43" t="s">
        <v>154</v>
      </c>
      <c r="F140" s="41"/>
      <c r="G140" s="41"/>
      <c r="H140" s="41"/>
      <c r="I140" s="41"/>
      <c r="J140" s="41"/>
      <c r="K140" s="41"/>
      <c r="L140" s="41"/>
      <c r="M140" s="44">
        <v>1</v>
      </c>
      <c r="N140" s="44"/>
      <c r="O140" s="44"/>
      <c r="P140" s="44"/>
      <c r="Q140" s="45"/>
      <c r="R140" s="43" t="s">
        <v>142</v>
      </c>
      <c r="S140" s="41"/>
      <c r="T140" s="41"/>
      <c r="U140" s="41"/>
      <c r="V140" s="42"/>
      <c r="W140" s="46">
        <v>3</v>
      </c>
      <c r="X140" s="44"/>
      <c r="Y140" s="44"/>
      <c r="Z140" s="45"/>
      <c r="AA140" s="46">
        <v>1.2</v>
      </c>
      <c r="AB140" s="44"/>
      <c r="AC140" s="44"/>
      <c r="AD140" s="45"/>
      <c r="AE140" s="46">
        <f t="shared" si="14"/>
        <v>3.6</v>
      </c>
      <c r="AF140" s="44"/>
      <c r="AG140" s="44"/>
      <c r="AH140" s="45"/>
      <c r="AI140" s="46">
        <v>0</v>
      </c>
      <c r="AJ140" s="44"/>
      <c r="AK140" s="44"/>
      <c r="AL140" s="45"/>
    </row>
    <row r="141" spans="1:38" s="6" customFormat="1" ht="22" customHeight="1" x14ac:dyDescent="0.35">
      <c r="A141" s="41" t="s">
        <v>109</v>
      </c>
      <c r="B141" s="41"/>
      <c r="C141" s="41"/>
      <c r="D141" s="42"/>
      <c r="E141" s="43" t="s">
        <v>155</v>
      </c>
      <c r="F141" s="41"/>
      <c r="G141" s="41"/>
      <c r="H141" s="41"/>
      <c r="I141" s="41"/>
      <c r="J141" s="41"/>
      <c r="K141" s="41"/>
      <c r="L141" s="41"/>
      <c r="M141" s="44">
        <v>1</v>
      </c>
      <c r="N141" s="44"/>
      <c r="O141" s="44"/>
      <c r="P141" s="44"/>
      <c r="Q141" s="45"/>
      <c r="R141" s="43" t="s">
        <v>97</v>
      </c>
      <c r="S141" s="41"/>
      <c r="T141" s="41"/>
      <c r="U141" s="41"/>
      <c r="V141" s="42"/>
      <c r="W141" s="46">
        <v>2.25</v>
      </c>
      <c r="X141" s="44"/>
      <c r="Y141" s="44"/>
      <c r="Z141" s="45"/>
      <c r="AA141" s="46">
        <v>1.2</v>
      </c>
      <c r="AB141" s="44"/>
      <c r="AC141" s="44"/>
      <c r="AD141" s="45"/>
      <c r="AE141" s="46">
        <f t="shared" si="14"/>
        <v>2.7</v>
      </c>
      <c r="AF141" s="44"/>
      <c r="AG141" s="44"/>
      <c r="AH141" s="45"/>
      <c r="AI141" s="46">
        <v>0</v>
      </c>
      <c r="AJ141" s="44"/>
      <c r="AK141" s="44"/>
      <c r="AL141" s="45"/>
    </row>
    <row r="142" spans="1:38" s="6" customFormat="1" ht="22" customHeight="1" x14ac:dyDescent="0.35">
      <c r="A142" s="41" t="s">
        <v>109</v>
      </c>
      <c r="B142" s="41"/>
      <c r="C142" s="41"/>
      <c r="D142" s="42"/>
      <c r="E142" s="43" t="s">
        <v>156</v>
      </c>
      <c r="F142" s="41"/>
      <c r="G142" s="41"/>
      <c r="H142" s="41"/>
      <c r="I142" s="41"/>
      <c r="J142" s="41"/>
      <c r="K142" s="41"/>
      <c r="L142" s="41"/>
      <c r="M142" s="44">
        <v>1</v>
      </c>
      <c r="N142" s="44"/>
      <c r="O142" s="44"/>
      <c r="P142" s="44"/>
      <c r="Q142" s="45"/>
      <c r="R142" s="43" t="s">
        <v>97</v>
      </c>
      <c r="S142" s="41"/>
      <c r="T142" s="41"/>
      <c r="U142" s="41"/>
      <c r="V142" s="42"/>
      <c r="W142" s="46">
        <v>24.5</v>
      </c>
      <c r="X142" s="44"/>
      <c r="Y142" s="44"/>
      <c r="Z142" s="45"/>
      <c r="AA142" s="46">
        <v>1.2</v>
      </c>
      <c r="AB142" s="44"/>
      <c r="AC142" s="44"/>
      <c r="AD142" s="45"/>
      <c r="AE142" s="46">
        <f t="shared" si="14"/>
        <v>29.4</v>
      </c>
      <c r="AF142" s="44"/>
      <c r="AG142" s="44"/>
      <c r="AH142" s="45"/>
      <c r="AI142" s="46">
        <v>0</v>
      </c>
      <c r="AJ142" s="44"/>
      <c r="AK142" s="44"/>
      <c r="AL142" s="45"/>
    </row>
    <row r="143" spans="1:38" s="6" customFormat="1" ht="22" customHeight="1" x14ac:dyDescent="0.35">
      <c r="A143" s="41" t="s">
        <v>144</v>
      </c>
      <c r="B143" s="41"/>
      <c r="C143" s="41"/>
      <c r="D143" s="42"/>
      <c r="E143" s="43" t="s">
        <v>157</v>
      </c>
      <c r="F143" s="41"/>
      <c r="G143" s="41"/>
      <c r="H143" s="41"/>
      <c r="I143" s="41"/>
      <c r="J143" s="41"/>
      <c r="K143" s="41"/>
      <c r="L143" s="41"/>
      <c r="M143" s="44">
        <v>2</v>
      </c>
      <c r="N143" s="44"/>
      <c r="O143" s="44"/>
      <c r="P143" s="44"/>
      <c r="Q143" s="45"/>
      <c r="R143" s="43" t="s">
        <v>97</v>
      </c>
      <c r="S143" s="41"/>
      <c r="T143" s="41"/>
      <c r="U143" s="41"/>
      <c r="V143" s="42"/>
      <c r="W143" s="46">
        <v>3</v>
      </c>
      <c r="X143" s="44"/>
      <c r="Y143" s="44"/>
      <c r="Z143" s="45"/>
      <c r="AA143" s="46">
        <v>1.2</v>
      </c>
      <c r="AB143" s="44"/>
      <c r="AC143" s="44"/>
      <c r="AD143" s="45"/>
      <c r="AE143" s="46">
        <v>0</v>
      </c>
      <c r="AF143" s="44"/>
      <c r="AG143" s="44"/>
      <c r="AH143" s="45"/>
      <c r="AI143" s="46">
        <f>+ROUND(M143*W143*AA143,2)</f>
        <v>7.2</v>
      </c>
      <c r="AJ143" s="44"/>
      <c r="AK143" s="44"/>
      <c r="AL143" s="45"/>
    </row>
    <row r="144" spans="1:38" s="6" customFormat="1" ht="22" customHeight="1" x14ac:dyDescent="0.35">
      <c r="A144" s="41" t="s">
        <v>109</v>
      </c>
      <c r="B144" s="41"/>
      <c r="C144" s="41"/>
      <c r="D144" s="42"/>
      <c r="E144" s="43" t="s">
        <v>158</v>
      </c>
      <c r="F144" s="41"/>
      <c r="G144" s="41"/>
      <c r="H144" s="41"/>
      <c r="I144" s="41"/>
      <c r="J144" s="41"/>
      <c r="K144" s="41"/>
      <c r="L144" s="41"/>
      <c r="M144" s="44">
        <v>1</v>
      </c>
      <c r="N144" s="44"/>
      <c r="O144" s="44"/>
      <c r="P144" s="44"/>
      <c r="Q144" s="45"/>
      <c r="R144" s="43" t="s">
        <v>97</v>
      </c>
      <c r="S144" s="41"/>
      <c r="T144" s="41"/>
      <c r="U144" s="41"/>
      <c r="V144" s="42"/>
      <c r="W144" s="46">
        <v>2.75</v>
      </c>
      <c r="X144" s="44"/>
      <c r="Y144" s="44"/>
      <c r="Z144" s="45"/>
      <c r="AA144" s="46">
        <v>1.2</v>
      </c>
      <c r="AB144" s="44"/>
      <c r="AC144" s="44"/>
      <c r="AD144" s="45"/>
      <c r="AE144" s="46">
        <f>ROUND(M144*W144*AA144,2)</f>
        <v>3.3</v>
      </c>
      <c r="AF144" s="44"/>
      <c r="AG144" s="44"/>
      <c r="AH144" s="45"/>
      <c r="AI144" s="46">
        <v>0</v>
      </c>
      <c r="AJ144" s="44"/>
      <c r="AK144" s="44"/>
      <c r="AL144" s="45"/>
    </row>
    <row r="145" spans="1:38" s="6" customFormat="1" ht="22" customHeight="1" x14ac:dyDescent="0.35">
      <c r="A145" s="41" t="s">
        <v>109</v>
      </c>
      <c r="B145" s="41"/>
      <c r="C145" s="41"/>
      <c r="D145" s="42"/>
      <c r="E145" s="43" t="s">
        <v>159</v>
      </c>
      <c r="F145" s="41"/>
      <c r="G145" s="41"/>
      <c r="H145" s="41"/>
      <c r="I145" s="41"/>
      <c r="J145" s="41"/>
      <c r="K145" s="41"/>
      <c r="L145" s="41"/>
      <c r="M145" s="44">
        <v>1</v>
      </c>
      <c r="N145" s="44"/>
      <c r="O145" s="44"/>
      <c r="P145" s="44"/>
      <c r="Q145" s="45"/>
      <c r="R145" s="43" t="s">
        <v>97</v>
      </c>
      <c r="S145" s="41"/>
      <c r="T145" s="41"/>
      <c r="U145" s="41"/>
      <c r="V145" s="42"/>
      <c r="W145" s="46">
        <v>9</v>
      </c>
      <c r="X145" s="44"/>
      <c r="Y145" s="44"/>
      <c r="Z145" s="45"/>
      <c r="AA145" s="46">
        <v>1.2</v>
      </c>
      <c r="AB145" s="44"/>
      <c r="AC145" s="44"/>
      <c r="AD145" s="45"/>
      <c r="AE145" s="46">
        <f>ROUND(M145*W145*AA145,2)</f>
        <v>10.8</v>
      </c>
      <c r="AF145" s="44"/>
      <c r="AG145" s="44"/>
      <c r="AH145" s="45"/>
      <c r="AI145" s="46">
        <v>0</v>
      </c>
      <c r="AJ145" s="44"/>
      <c r="AK145" s="44"/>
      <c r="AL145" s="45"/>
    </row>
    <row r="146" spans="1:38" s="6" customFormat="1" ht="22" customHeight="1" x14ac:dyDescent="0.35">
      <c r="A146" s="41" t="s">
        <v>109</v>
      </c>
      <c r="B146" s="41"/>
      <c r="C146" s="41"/>
      <c r="D146" s="42"/>
      <c r="E146" s="43" t="s">
        <v>160</v>
      </c>
      <c r="F146" s="41"/>
      <c r="G146" s="41"/>
      <c r="H146" s="41"/>
      <c r="I146" s="41"/>
      <c r="J146" s="41"/>
      <c r="K146" s="41"/>
      <c r="L146" s="41"/>
      <c r="M146" s="44">
        <v>1</v>
      </c>
      <c r="N146" s="44"/>
      <c r="O146" s="44"/>
      <c r="P146" s="44"/>
      <c r="Q146" s="45"/>
      <c r="R146" s="43" t="s">
        <v>97</v>
      </c>
      <c r="S146" s="41"/>
      <c r="T146" s="41"/>
      <c r="U146" s="41"/>
      <c r="V146" s="42"/>
      <c r="W146" s="46">
        <v>2.75</v>
      </c>
      <c r="X146" s="44"/>
      <c r="Y146" s="44"/>
      <c r="Z146" s="45"/>
      <c r="AA146" s="46">
        <v>1.2</v>
      </c>
      <c r="AB146" s="44"/>
      <c r="AC146" s="44"/>
      <c r="AD146" s="45"/>
      <c r="AE146" s="46">
        <f>ROUND(M146*W146*AA146,2)</f>
        <v>3.3</v>
      </c>
      <c r="AF146" s="44"/>
      <c r="AG146" s="44"/>
      <c r="AH146" s="45"/>
      <c r="AI146" s="46">
        <v>0</v>
      </c>
      <c r="AJ146" s="44"/>
      <c r="AK146" s="44"/>
      <c r="AL146" s="45"/>
    </row>
    <row r="147" spans="1:38" s="6" customFormat="1" ht="22" customHeight="1" x14ac:dyDescent="0.35">
      <c r="A147" s="41" t="s">
        <v>109</v>
      </c>
      <c r="B147" s="41"/>
      <c r="C147" s="41"/>
      <c r="D147" s="42"/>
      <c r="E147" s="43" t="s">
        <v>161</v>
      </c>
      <c r="F147" s="41"/>
      <c r="G147" s="41"/>
      <c r="H147" s="41"/>
      <c r="I147" s="41"/>
      <c r="J147" s="41"/>
      <c r="K147" s="41"/>
      <c r="L147" s="41"/>
      <c r="M147" s="44">
        <v>1</v>
      </c>
      <c r="N147" s="44"/>
      <c r="O147" s="44"/>
      <c r="P147" s="44"/>
      <c r="Q147" s="45"/>
      <c r="R147" s="43" t="s">
        <v>97</v>
      </c>
      <c r="S147" s="41"/>
      <c r="T147" s="41"/>
      <c r="U147" s="41"/>
      <c r="V147" s="42"/>
      <c r="W147" s="46">
        <v>3</v>
      </c>
      <c r="X147" s="44"/>
      <c r="Y147" s="44"/>
      <c r="Z147" s="45"/>
      <c r="AA147" s="46">
        <v>1.2</v>
      </c>
      <c r="AB147" s="44"/>
      <c r="AC147" s="44"/>
      <c r="AD147" s="45"/>
      <c r="AE147" s="46">
        <f>ROUND(M147*W147*AA147,2)</f>
        <v>3.6</v>
      </c>
      <c r="AF147" s="44"/>
      <c r="AG147" s="44"/>
      <c r="AH147" s="45"/>
      <c r="AI147" s="46">
        <v>0</v>
      </c>
      <c r="AJ147" s="44"/>
      <c r="AK147" s="44"/>
      <c r="AL147" s="45"/>
    </row>
    <row r="148" spans="1:38" s="6" customFormat="1" ht="22" customHeight="1" x14ac:dyDescent="0.35">
      <c r="A148" s="41" t="s">
        <v>144</v>
      </c>
      <c r="B148" s="41"/>
      <c r="C148" s="41"/>
      <c r="D148" s="42"/>
      <c r="E148" s="43" t="s">
        <v>162</v>
      </c>
      <c r="F148" s="41"/>
      <c r="G148" s="41"/>
      <c r="H148" s="41"/>
      <c r="I148" s="41"/>
      <c r="J148" s="41"/>
      <c r="K148" s="41"/>
      <c r="L148" s="41"/>
      <c r="M148" s="44">
        <v>1</v>
      </c>
      <c r="N148" s="44"/>
      <c r="O148" s="44"/>
      <c r="P148" s="44"/>
      <c r="Q148" s="45"/>
      <c r="R148" s="43" t="s">
        <v>97</v>
      </c>
      <c r="S148" s="41"/>
      <c r="T148" s="41"/>
      <c r="U148" s="41"/>
      <c r="V148" s="42"/>
      <c r="W148" s="46">
        <v>3</v>
      </c>
      <c r="X148" s="44"/>
      <c r="Y148" s="44"/>
      <c r="Z148" s="45"/>
      <c r="AA148" s="46">
        <v>1.2</v>
      </c>
      <c r="AB148" s="44"/>
      <c r="AC148" s="44"/>
      <c r="AD148" s="45"/>
      <c r="AE148" s="46">
        <v>0</v>
      </c>
      <c r="AF148" s="44"/>
      <c r="AG148" s="44"/>
      <c r="AH148" s="45"/>
      <c r="AI148" s="46">
        <f>+ROUND(M148*W148*AA148,2)</f>
        <v>3.6</v>
      </c>
      <c r="AJ148" s="44"/>
      <c r="AK148" s="44"/>
      <c r="AL148" s="45"/>
    </row>
    <row r="149" spans="1:38" s="6" customFormat="1" ht="22" customHeight="1" x14ac:dyDescent="0.35">
      <c r="A149" s="41" t="s">
        <v>109</v>
      </c>
      <c r="B149" s="41"/>
      <c r="C149" s="41"/>
      <c r="D149" s="42"/>
      <c r="E149" s="43" t="s">
        <v>163</v>
      </c>
      <c r="F149" s="41"/>
      <c r="G149" s="41"/>
      <c r="H149" s="41"/>
      <c r="I149" s="41"/>
      <c r="J149" s="41"/>
      <c r="K149" s="41"/>
      <c r="L149" s="41"/>
      <c r="M149" s="44">
        <v>1</v>
      </c>
      <c r="N149" s="44"/>
      <c r="O149" s="44"/>
      <c r="P149" s="44"/>
      <c r="Q149" s="45"/>
      <c r="R149" s="43" t="s">
        <v>97</v>
      </c>
      <c r="S149" s="41"/>
      <c r="T149" s="41"/>
      <c r="U149" s="41"/>
      <c r="V149" s="42"/>
      <c r="W149" s="46">
        <v>12.75</v>
      </c>
      <c r="X149" s="44"/>
      <c r="Y149" s="44"/>
      <c r="Z149" s="45"/>
      <c r="AA149" s="46">
        <v>1.2</v>
      </c>
      <c r="AB149" s="44"/>
      <c r="AC149" s="44"/>
      <c r="AD149" s="45"/>
      <c r="AE149" s="46">
        <f>ROUND(M149*W149*AA149,2)</f>
        <v>15.3</v>
      </c>
      <c r="AF149" s="44"/>
      <c r="AG149" s="44"/>
      <c r="AH149" s="45"/>
      <c r="AI149" s="46">
        <v>0</v>
      </c>
      <c r="AJ149" s="44"/>
      <c r="AK149" s="44"/>
      <c r="AL149" s="45"/>
    </row>
    <row r="150" spans="1:38" s="6" customFormat="1" ht="22" customHeight="1" x14ac:dyDescent="0.35">
      <c r="A150" s="41" t="s">
        <v>109</v>
      </c>
      <c r="B150" s="41"/>
      <c r="C150" s="41"/>
      <c r="D150" s="42"/>
      <c r="E150" s="43" t="s">
        <v>164</v>
      </c>
      <c r="F150" s="41"/>
      <c r="G150" s="41"/>
      <c r="H150" s="41"/>
      <c r="I150" s="41"/>
      <c r="J150" s="41"/>
      <c r="K150" s="41"/>
      <c r="L150" s="41"/>
      <c r="M150" s="44">
        <v>1</v>
      </c>
      <c r="N150" s="44"/>
      <c r="O150" s="44"/>
      <c r="P150" s="44"/>
      <c r="Q150" s="45"/>
      <c r="R150" s="43" t="s">
        <v>97</v>
      </c>
      <c r="S150" s="41"/>
      <c r="T150" s="41"/>
      <c r="U150" s="41"/>
      <c r="V150" s="42"/>
      <c r="W150" s="46">
        <v>34.4</v>
      </c>
      <c r="X150" s="44"/>
      <c r="Y150" s="44"/>
      <c r="Z150" s="45"/>
      <c r="AA150" s="46">
        <v>1.2</v>
      </c>
      <c r="AB150" s="44"/>
      <c r="AC150" s="44"/>
      <c r="AD150" s="45"/>
      <c r="AE150" s="46">
        <f>ROUND(M150*W150*AA150,2)</f>
        <v>41.28</v>
      </c>
      <c r="AF150" s="44"/>
      <c r="AG150" s="44"/>
      <c r="AH150" s="45"/>
      <c r="AI150" s="46">
        <v>0</v>
      </c>
      <c r="AJ150" s="44"/>
      <c r="AK150" s="44"/>
      <c r="AL150" s="45"/>
    </row>
    <row r="151" spans="1:38" s="6" customFormat="1" ht="22" customHeight="1" x14ac:dyDescent="0.35">
      <c r="A151" s="41" t="s">
        <v>144</v>
      </c>
      <c r="B151" s="41"/>
      <c r="C151" s="41"/>
      <c r="D151" s="42"/>
      <c r="E151" s="43" t="s">
        <v>165</v>
      </c>
      <c r="F151" s="41"/>
      <c r="G151" s="41"/>
      <c r="H151" s="41"/>
      <c r="I151" s="41"/>
      <c r="J151" s="41"/>
      <c r="K151" s="41"/>
      <c r="L151" s="41"/>
      <c r="M151" s="44">
        <v>1</v>
      </c>
      <c r="N151" s="44"/>
      <c r="O151" s="44"/>
      <c r="P151" s="44"/>
      <c r="Q151" s="45"/>
      <c r="R151" s="43" t="s">
        <v>97</v>
      </c>
      <c r="S151" s="41"/>
      <c r="T151" s="41"/>
      <c r="U151" s="41"/>
      <c r="V151" s="42"/>
      <c r="W151" s="46">
        <v>3</v>
      </c>
      <c r="X151" s="44"/>
      <c r="Y151" s="44"/>
      <c r="Z151" s="45"/>
      <c r="AA151" s="46">
        <v>1.2</v>
      </c>
      <c r="AB151" s="44"/>
      <c r="AC151" s="44"/>
      <c r="AD151" s="45"/>
      <c r="AE151" s="46">
        <v>0</v>
      </c>
      <c r="AF151" s="44"/>
      <c r="AG151" s="44"/>
      <c r="AH151" s="45"/>
      <c r="AI151" s="46">
        <f>+ROUND(M151*W151*AA151,2)</f>
        <v>3.6</v>
      </c>
      <c r="AJ151" s="44"/>
      <c r="AK151" s="44"/>
      <c r="AL151" s="45"/>
    </row>
    <row r="152" spans="1:38" s="6" customFormat="1" ht="22" customHeight="1" x14ac:dyDescent="0.35">
      <c r="A152" s="41" t="s">
        <v>144</v>
      </c>
      <c r="B152" s="41"/>
      <c r="C152" s="41"/>
      <c r="D152" s="42"/>
      <c r="E152" s="43" t="s">
        <v>166</v>
      </c>
      <c r="F152" s="41"/>
      <c r="G152" s="41"/>
      <c r="H152" s="41"/>
      <c r="I152" s="41"/>
      <c r="J152" s="41"/>
      <c r="K152" s="41"/>
      <c r="L152" s="41"/>
      <c r="M152" s="44">
        <v>1</v>
      </c>
      <c r="N152" s="44"/>
      <c r="O152" s="44"/>
      <c r="P152" s="44"/>
      <c r="Q152" s="45"/>
      <c r="R152" s="43" t="s">
        <v>97</v>
      </c>
      <c r="S152" s="41"/>
      <c r="T152" s="41"/>
      <c r="U152" s="41"/>
      <c r="V152" s="42"/>
      <c r="W152" s="46">
        <v>3</v>
      </c>
      <c r="X152" s="44"/>
      <c r="Y152" s="44"/>
      <c r="Z152" s="45"/>
      <c r="AA152" s="46">
        <v>1.2</v>
      </c>
      <c r="AB152" s="44"/>
      <c r="AC152" s="44"/>
      <c r="AD152" s="45"/>
      <c r="AE152" s="46">
        <v>0</v>
      </c>
      <c r="AF152" s="44"/>
      <c r="AG152" s="44"/>
      <c r="AH152" s="45"/>
      <c r="AI152" s="46">
        <f>+ROUND(M152*W152*AA152,2)</f>
        <v>3.6</v>
      </c>
      <c r="AJ152" s="44"/>
      <c r="AK152" s="44"/>
      <c r="AL152" s="45"/>
    </row>
    <row r="153" spans="1:38" s="6" customFormat="1" ht="22" customHeight="1" x14ac:dyDescent="0.35">
      <c r="A153" s="41" t="s">
        <v>144</v>
      </c>
      <c r="B153" s="41"/>
      <c r="C153" s="41"/>
      <c r="D153" s="42"/>
      <c r="E153" s="43" t="s">
        <v>167</v>
      </c>
      <c r="F153" s="41"/>
      <c r="G153" s="41"/>
      <c r="H153" s="41"/>
      <c r="I153" s="41"/>
      <c r="J153" s="41"/>
      <c r="K153" s="41"/>
      <c r="L153" s="41"/>
      <c r="M153" s="44">
        <v>1</v>
      </c>
      <c r="N153" s="44"/>
      <c r="O153" s="44"/>
      <c r="P153" s="44"/>
      <c r="Q153" s="45"/>
      <c r="R153" s="43" t="s">
        <v>97</v>
      </c>
      <c r="S153" s="41"/>
      <c r="T153" s="41"/>
      <c r="U153" s="41"/>
      <c r="V153" s="42"/>
      <c r="W153" s="46">
        <v>2.75</v>
      </c>
      <c r="X153" s="44"/>
      <c r="Y153" s="44"/>
      <c r="Z153" s="45"/>
      <c r="AA153" s="46">
        <v>1.2</v>
      </c>
      <c r="AB153" s="44"/>
      <c r="AC153" s="44"/>
      <c r="AD153" s="45"/>
      <c r="AE153" s="46">
        <v>0</v>
      </c>
      <c r="AF153" s="44"/>
      <c r="AG153" s="44"/>
      <c r="AH153" s="45"/>
      <c r="AI153" s="46">
        <f>+ROUND(M153*W153*AA153,2)</f>
        <v>3.3</v>
      </c>
      <c r="AJ153" s="44"/>
      <c r="AK153" s="44"/>
      <c r="AL153" s="45"/>
    </row>
    <row r="154" spans="1:38" s="6" customFormat="1" ht="22" customHeight="1" x14ac:dyDescent="0.35">
      <c r="A154" s="41" t="s">
        <v>109</v>
      </c>
      <c r="B154" s="41"/>
      <c r="C154" s="41"/>
      <c r="D154" s="42"/>
      <c r="E154" s="43" t="s">
        <v>168</v>
      </c>
      <c r="F154" s="41"/>
      <c r="G154" s="41"/>
      <c r="H154" s="41"/>
      <c r="I154" s="41"/>
      <c r="J154" s="41"/>
      <c r="K154" s="41"/>
      <c r="L154" s="41"/>
      <c r="M154" s="44">
        <v>1</v>
      </c>
      <c r="N154" s="44"/>
      <c r="O154" s="44"/>
      <c r="P154" s="44"/>
      <c r="Q154" s="45"/>
      <c r="R154" s="43" t="s">
        <v>97</v>
      </c>
      <c r="S154" s="41"/>
      <c r="T154" s="41"/>
      <c r="U154" s="41"/>
      <c r="V154" s="42"/>
      <c r="W154" s="46">
        <v>27</v>
      </c>
      <c r="X154" s="44"/>
      <c r="Y154" s="44"/>
      <c r="Z154" s="45"/>
      <c r="AA154" s="46">
        <v>1.2</v>
      </c>
      <c r="AB154" s="44"/>
      <c r="AC154" s="44"/>
      <c r="AD154" s="45"/>
      <c r="AE154" s="46">
        <f>ROUND(M154*W154*AA154,2)</f>
        <v>32.4</v>
      </c>
      <c r="AF154" s="44"/>
      <c r="AG154" s="44"/>
      <c r="AH154" s="45"/>
      <c r="AI154" s="46">
        <v>0</v>
      </c>
      <c r="AJ154" s="44"/>
      <c r="AK154" s="44"/>
      <c r="AL154" s="45"/>
    </row>
    <row r="155" spans="1:38" s="6" customFormat="1" ht="22" customHeight="1" x14ac:dyDescent="0.35">
      <c r="A155" s="41" t="s">
        <v>144</v>
      </c>
      <c r="B155" s="41"/>
      <c r="C155" s="41"/>
      <c r="D155" s="42"/>
      <c r="E155" s="43" t="s">
        <v>168</v>
      </c>
      <c r="F155" s="41"/>
      <c r="G155" s="41"/>
      <c r="H155" s="41"/>
      <c r="I155" s="41"/>
      <c r="J155" s="41"/>
      <c r="K155" s="41"/>
      <c r="L155" s="41"/>
      <c r="M155" s="44">
        <v>1</v>
      </c>
      <c r="N155" s="44"/>
      <c r="O155" s="44"/>
      <c r="P155" s="44"/>
      <c r="Q155" s="45"/>
      <c r="R155" s="43" t="s">
        <v>97</v>
      </c>
      <c r="S155" s="41"/>
      <c r="T155" s="41"/>
      <c r="U155" s="41"/>
      <c r="V155" s="42"/>
      <c r="W155" s="46">
        <v>3</v>
      </c>
      <c r="X155" s="44"/>
      <c r="Y155" s="44"/>
      <c r="Z155" s="45"/>
      <c r="AA155" s="46">
        <v>1.2</v>
      </c>
      <c r="AB155" s="44"/>
      <c r="AC155" s="44"/>
      <c r="AD155" s="45"/>
      <c r="AE155" s="46">
        <v>0</v>
      </c>
      <c r="AF155" s="44"/>
      <c r="AG155" s="44"/>
      <c r="AH155" s="45"/>
      <c r="AI155" s="46">
        <f>+ROUND(M155*W155*AA155,2)</f>
        <v>3.6</v>
      </c>
      <c r="AJ155" s="44"/>
      <c r="AK155" s="44"/>
      <c r="AL155" s="45"/>
    </row>
    <row r="156" spans="1:38" s="6" customFormat="1" ht="22" customHeight="1" x14ac:dyDescent="0.35">
      <c r="A156" s="41" t="s">
        <v>144</v>
      </c>
      <c r="B156" s="41"/>
      <c r="C156" s="41"/>
      <c r="D156" s="42"/>
      <c r="E156" s="43" t="s">
        <v>169</v>
      </c>
      <c r="F156" s="41"/>
      <c r="G156" s="41"/>
      <c r="H156" s="41"/>
      <c r="I156" s="41"/>
      <c r="J156" s="41"/>
      <c r="K156" s="41"/>
      <c r="L156" s="41"/>
      <c r="M156" s="44">
        <v>1</v>
      </c>
      <c r="N156" s="44"/>
      <c r="O156" s="44"/>
      <c r="P156" s="44"/>
      <c r="Q156" s="45"/>
      <c r="R156" s="43" t="s">
        <v>97</v>
      </c>
      <c r="S156" s="41"/>
      <c r="T156" s="41"/>
      <c r="U156" s="41"/>
      <c r="V156" s="42"/>
      <c r="W156" s="46">
        <v>3</v>
      </c>
      <c r="X156" s="44"/>
      <c r="Y156" s="44"/>
      <c r="Z156" s="45"/>
      <c r="AA156" s="46">
        <v>1.2</v>
      </c>
      <c r="AB156" s="44"/>
      <c r="AC156" s="44"/>
      <c r="AD156" s="45"/>
      <c r="AE156" s="46">
        <v>0</v>
      </c>
      <c r="AF156" s="44"/>
      <c r="AG156" s="44"/>
      <c r="AH156" s="45"/>
      <c r="AI156" s="46">
        <f>+ROUND(M156*W156*AA156,2)</f>
        <v>3.6</v>
      </c>
      <c r="AJ156" s="44"/>
      <c r="AK156" s="44"/>
      <c r="AL156" s="45"/>
    </row>
    <row r="157" spans="1:38" s="6" customFormat="1" ht="22" customHeight="1" x14ac:dyDescent="0.35">
      <c r="A157" s="41" t="s">
        <v>144</v>
      </c>
      <c r="B157" s="41"/>
      <c r="C157" s="41"/>
      <c r="D157" s="42"/>
      <c r="E157" s="43" t="s">
        <v>170</v>
      </c>
      <c r="F157" s="41"/>
      <c r="G157" s="41"/>
      <c r="H157" s="41"/>
      <c r="I157" s="41"/>
      <c r="J157" s="41"/>
      <c r="K157" s="41"/>
      <c r="L157" s="41"/>
      <c r="M157" s="44">
        <v>1</v>
      </c>
      <c r="N157" s="44"/>
      <c r="O157" s="44"/>
      <c r="P157" s="44"/>
      <c r="Q157" s="45"/>
      <c r="R157" s="43" t="s">
        <v>97</v>
      </c>
      <c r="S157" s="41"/>
      <c r="T157" s="41"/>
      <c r="U157" s="41"/>
      <c r="V157" s="42"/>
      <c r="W157" s="46">
        <v>3</v>
      </c>
      <c r="X157" s="44"/>
      <c r="Y157" s="44"/>
      <c r="Z157" s="45"/>
      <c r="AA157" s="46">
        <v>1.2</v>
      </c>
      <c r="AB157" s="44"/>
      <c r="AC157" s="44"/>
      <c r="AD157" s="45"/>
      <c r="AE157" s="46">
        <v>0</v>
      </c>
      <c r="AF157" s="44"/>
      <c r="AG157" s="44"/>
      <c r="AH157" s="45"/>
      <c r="AI157" s="46">
        <f>+ROUND(M157*W157*AA157,2)</f>
        <v>3.6</v>
      </c>
      <c r="AJ157" s="44"/>
      <c r="AK157" s="44"/>
      <c r="AL157" s="45"/>
    </row>
    <row r="158" spans="1:38" s="6" customFormat="1" ht="22" customHeight="1" x14ac:dyDescent="0.35">
      <c r="A158" s="41" t="s">
        <v>144</v>
      </c>
      <c r="B158" s="41"/>
      <c r="C158" s="41"/>
      <c r="D158" s="42"/>
      <c r="E158" s="43" t="s">
        <v>171</v>
      </c>
      <c r="F158" s="41"/>
      <c r="G158" s="41"/>
      <c r="H158" s="41"/>
      <c r="I158" s="41"/>
      <c r="J158" s="41"/>
      <c r="K158" s="41"/>
      <c r="L158" s="41"/>
      <c r="M158" s="44">
        <v>2</v>
      </c>
      <c r="N158" s="44"/>
      <c r="O158" s="44"/>
      <c r="P158" s="44"/>
      <c r="Q158" s="45"/>
      <c r="R158" s="43" t="s">
        <v>97</v>
      </c>
      <c r="S158" s="41"/>
      <c r="T158" s="41"/>
      <c r="U158" s="41"/>
      <c r="V158" s="42"/>
      <c r="W158" s="46">
        <v>3</v>
      </c>
      <c r="X158" s="44"/>
      <c r="Y158" s="44"/>
      <c r="Z158" s="45"/>
      <c r="AA158" s="46">
        <v>1.2</v>
      </c>
      <c r="AB158" s="44"/>
      <c r="AC158" s="44"/>
      <c r="AD158" s="45"/>
      <c r="AE158" s="46">
        <v>0</v>
      </c>
      <c r="AF158" s="44"/>
      <c r="AG158" s="44"/>
      <c r="AH158" s="45"/>
      <c r="AI158" s="46">
        <f>+ROUND(M158*W158*AA158,2)</f>
        <v>7.2</v>
      </c>
      <c r="AJ158" s="44"/>
      <c r="AK158" s="44"/>
      <c r="AL158" s="45"/>
    </row>
    <row r="159" spans="1:38" s="6" customFormat="1" ht="22" customHeight="1" x14ac:dyDescent="0.35">
      <c r="A159" s="41" t="s">
        <v>144</v>
      </c>
      <c r="B159" s="41"/>
      <c r="C159" s="41"/>
      <c r="D159" s="42"/>
      <c r="E159" s="43" t="s">
        <v>172</v>
      </c>
      <c r="F159" s="41"/>
      <c r="G159" s="41"/>
      <c r="H159" s="41"/>
      <c r="I159" s="41"/>
      <c r="J159" s="41"/>
      <c r="K159" s="41"/>
      <c r="L159" s="41"/>
      <c r="M159" s="44">
        <v>1</v>
      </c>
      <c r="N159" s="44"/>
      <c r="O159" s="44"/>
      <c r="P159" s="44"/>
      <c r="Q159" s="45"/>
      <c r="R159" s="43" t="s">
        <v>97</v>
      </c>
      <c r="S159" s="41"/>
      <c r="T159" s="41"/>
      <c r="U159" s="41"/>
      <c r="V159" s="42"/>
      <c r="W159" s="46">
        <v>3</v>
      </c>
      <c r="X159" s="44"/>
      <c r="Y159" s="44"/>
      <c r="Z159" s="45"/>
      <c r="AA159" s="46">
        <v>1.2</v>
      </c>
      <c r="AB159" s="44"/>
      <c r="AC159" s="44"/>
      <c r="AD159" s="45"/>
      <c r="AE159" s="46">
        <v>0</v>
      </c>
      <c r="AF159" s="44"/>
      <c r="AG159" s="44"/>
      <c r="AH159" s="45"/>
      <c r="AI159" s="46">
        <f>+ROUND(M159*W159*AA159,2)</f>
        <v>3.6</v>
      </c>
      <c r="AJ159" s="44"/>
      <c r="AK159" s="44"/>
      <c r="AL159" s="45"/>
    </row>
    <row r="160" spans="1:38" s="6" customFormat="1" ht="22" customHeight="1" x14ac:dyDescent="0.35">
      <c r="A160" s="41"/>
      <c r="B160" s="41"/>
      <c r="C160" s="41"/>
      <c r="D160" s="42"/>
      <c r="E160" s="43"/>
      <c r="F160" s="41"/>
      <c r="G160" s="41"/>
      <c r="H160" s="41"/>
      <c r="I160" s="41"/>
      <c r="J160" s="41"/>
      <c r="K160" s="41"/>
      <c r="L160" s="41"/>
      <c r="M160" s="44"/>
      <c r="N160" s="44"/>
      <c r="O160" s="44"/>
      <c r="P160" s="44"/>
      <c r="Q160" s="45"/>
      <c r="R160" s="43"/>
      <c r="S160" s="41"/>
      <c r="T160" s="41"/>
      <c r="U160" s="41"/>
      <c r="V160" s="42"/>
      <c r="W160" s="46"/>
      <c r="X160" s="44"/>
      <c r="Y160" s="44"/>
      <c r="Z160" s="45"/>
      <c r="AA160" s="60" t="s">
        <v>186</v>
      </c>
      <c r="AB160" s="61"/>
      <c r="AC160" s="61"/>
      <c r="AD160" s="62"/>
      <c r="AE160" s="46">
        <f>SUM(AE129:AE159)</f>
        <v>250.62</v>
      </c>
      <c r="AF160" s="44"/>
      <c r="AG160" s="44"/>
      <c r="AH160" s="45"/>
      <c r="AI160" s="46">
        <f>SUM(AI129:AI159)</f>
        <v>70.5</v>
      </c>
      <c r="AJ160" s="44"/>
      <c r="AK160" s="44"/>
      <c r="AL160" s="45"/>
    </row>
    <row r="161" spans="1:38" s="6" customFormat="1" ht="22" customHeight="1" x14ac:dyDescent="0.5">
      <c r="A161" s="34"/>
      <c r="B161" s="32"/>
      <c r="C161" s="32"/>
      <c r="D161" s="4"/>
      <c r="E161" s="34"/>
      <c r="F161" s="4"/>
      <c r="G161" s="4"/>
      <c r="H161" s="4"/>
      <c r="I161" s="4"/>
      <c r="J161" s="4"/>
      <c r="K161" s="4"/>
      <c r="L161" s="4"/>
      <c r="M161" s="34"/>
      <c r="N161" s="31"/>
      <c r="O161" s="31"/>
      <c r="P161" s="31"/>
      <c r="Q161" s="31"/>
      <c r="R161" s="34"/>
      <c r="S161" s="32"/>
      <c r="T161" s="32"/>
      <c r="U161" s="32"/>
      <c r="V161" s="32"/>
      <c r="AA161" s="60" t="s">
        <v>184</v>
      </c>
      <c r="AB161" s="61"/>
      <c r="AC161" s="61"/>
      <c r="AD161" s="62"/>
      <c r="AE161" s="46">
        <v>0.15</v>
      </c>
      <c r="AF161" s="44"/>
      <c r="AG161" s="44"/>
      <c r="AH161" s="45"/>
      <c r="AI161" s="46">
        <v>0.15</v>
      </c>
      <c r="AJ161" s="44"/>
      <c r="AK161" s="44"/>
      <c r="AL161" s="45"/>
    </row>
    <row r="162" spans="1:38" s="6" customFormat="1" ht="22" customHeight="1" x14ac:dyDescent="0.5">
      <c r="A162" s="34"/>
      <c r="B162" s="32"/>
      <c r="C162" s="32"/>
      <c r="D162" s="4"/>
      <c r="E162" s="34"/>
      <c r="F162" s="4"/>
      <c r="G162" s="4"/>
      <c r="H162" s="4"/>
      <c r="I162" s="4"/>
      <c r="J162" s="4"/>
      <c r="K162" s="4"/>
      <c r="L162" s="4"/>
      <c r="M162" s="34"/>
      <c r="N162" s="31"/>
      <c r="O162" s="31"/>
      <c r="P162" s="31"/>
      <c r="Q162" s="31"/>
      <c r="R162" s="34"/>
      <c r="S162" s="32"/>
      <c r="T162" s="32"/>
      <c r="U162" s="32"/>
      <c r="V162" s="32"/>
      <c r="W162" s="37"/>
      <c r="X162" s="38"/>
      <c r="Y162" s="38"/>
      <c r="Z162" s="39"/>
      <c r="AA162" s="60" t="s">
        <v>187</v>
      </c>
      <c r="AB162" s="61"/>
      <c r="AC162" s="61"/>
      <c r="AD162" s="62"/>
      <c r="AE162" s="63">
        <f>+AE160*0.15</f>
        <v>37.590000000000003</v>
      </c>
      <c r="AF162" s="64"/>
      <c r="AG162" s="64"/>
      <c r="AH162" s="65"/>
      <c r="AI162" s="63">
        <f>+AI160*0.15</f>
        <v>10.58</v>
      </c>
      <c r="AJ162" s="64"/>
      <c r="AK162" s="64"/>
      <c r="AL162" s="65"/>
    </row>
    <row r="163" spans="1:38" s="6" customFormat="1" ht="22" customHeight="1" x14ac:dyDescent="0.5">
      <c r="A163" s="34"/>
      <c r="B163" s="32"/>
      <c r="C163" s="32"/>
      <c r="D163" s="32"/>
      <c r="E163" s="32"/>
      <c r="F163" s="34"/>
      <c r="G163" s="34"/>
      <c r="H163" s="4"/>
      <c r="I163" s="34"/>
      <c r="J163" s="4"/>
      <c r="K163" s="4"/>
      <c r="L163" s="4"/>
      <c r="M163" s="34"/>
      <c r="N163" s="31"/>
      <c r="O163" s="31"/>
      <c r="P163" s="31"/>
      <c r="Q163" s="31"/>
      <c r="R163" s="32"/>
      <c r="S163" s="32"/>
      <c r="T163" s="32"/>
      <c r="U163" s="32"/>
      <c r="V163" s="32"/>
      <c r="W163" s="32"/>
      <c r="X163" s="32"/>
      <c r="Y163" s="32"/>
      <c r="Z163" s="32"/>
      <c r="AA163" s="57" t="s">
        <v>189</v>
      </c>
      <c r="AB163" s="58"/>
      <c r="AC163" s="58"/>
      <c r="AD163" s="59"/>
      <c r="AE163" s="52">
        <f>+AE162+AI162</f>
        <v>48.17</v>
      </c>
      <c r="AF163" s="53"/>
      <c r="AG163" s="53"/>
      <c r="AH163" s="54"/>
      <c r="AI163" s="40" t="s">
        <v>185</v>
      </c>
      <c r="AJ163" s="32"/>
      <c r="AK163" s="32"/>
      <c r="AL163" s="32"/>
    </row>
    <row r="164" spans="1:38" s="6" customFormat="1" ht="22" customHeight="1" x14ac:dyDescent="0.35">
      <c r="A164" s="32"/>
      <c r="B164" s="32"/>
      <c r="C164" s="32"/>
      <c r="D164" s="32"/>
      <c r="E164" s="32"/>
      <c r="F164" s="32"/>
      <c r="G164" s="32"/>
      <c r="H164" s="32"/>
      <c r="I164" s="32"/>
      <c r="J164" s="32"/>
      <c r="K164" s="4"/>
      <c r="L164" s="32"/>
      <c r="M164" s="4"/>
      <c r="N164" s="31"/>
      <c r="O164" s="31"/>
      <c r="P164" s="31"/>
      <c r="Q164" s="31"/>
      <c r="R164" s="32"/>
      <c r="S164" s="32"/>
      <c r="T164" s="32"/>
      <c r="U164" s="32"/>
      <c r="V164" s="32"/>
      <c r="W164" s="32"/>
      <c r="X164" s="32"/>
      <c r="Y164" s="32"/>
      <c r="Z164" s="32"/>
      <c r="AA164" s="32"/>
      <c r="AB164" s="32"/>
      <c r="AC164" s="32"/>
      <c r="AD164" s="32"/>
      <c r="AE164" s="32"/>
      <c r="AF164" s="32"/>
      <c r="AG164" s="32"/>
      <c r="AH164" s="32"/>
      <c r="AI164" s="32"/>
      <c r="AJ164" s="32"/>
      <c r="AK164" s="32"/>
      <c r="AL164" s="32"/>
    </row>
    <row r="165" spans="1:38" s="6" customFormat="1" ht="22" customHeight="1" x14ac:dyDescent="0.35">
      <c r="A165" s="32"/>
      <c r="B165" s="32"/>
      <c r="C165" s="32"/>
      <c r="D165" s="32"/>
      <c r="E165" s="32"/>
      <c r="F165" s="32"/>
      <c r="G165" s="32"/>
      <c r="H165" s="32"/>
      <c r="I165" s="32"/>
      <c r="J165" s="32"/>
      <c r="L165" s="32"/>
      <c r="M165" s="31"/>
      <c r="N165" s="31"/>
      <c r="O165" s="31"/>
      <c r="P165" s="31"/>
      <c r="Q165" s="31"/>
      <c r="R165" s="32"/>
      <c r="S165" s="32"/>
      <c r="T165" s="32"/>
      <c r="U165" s="32"/>
      <c r="V165" s="32"/>
      <c r="W165" s="32"/>
      <c r="X165" s="32"/>
      <c r="Y165" s="32"/>
      <c r="Z165" s="32"/>
      <c r="AA165" s="57" t="s">
        <v>190</v>
      </c>
      <c r="AB165" s="58"/>
      <c r="AC165" s="58"/>
      <c r="AD165" s="59"/>
      <c r="AE165" s="52">
        <f>+AL125</f>
        <v>28.08</v>
      </c>
      <c r="AF165" s="53"/>
      <c r="AG165" s="53"/>
      <c r="AH165" s="54"/>
      <c r="AI165" s="32"/>
      <c r="AJ165" s="32"/>
      <c r="AK165" s="32"/>
      <c r="AL165" s="32"/>
    </row>
    <row r="166" spans="1:38" s="6" customFormat="1" ht="22" customHeight="1" x14ac:dyDescent="0.35">
      <c r="A166" s="32"/>
      <c r="B166" s="32"/>
      <c r="C166" s="32"/>
      <c r="D166" s="32"/>
      <c r="E166" s="32"/>
      <c r="F166" s="32"/>
      <c r="G166" s="32"/>
      <c r="H166" s="32"/>
      <c r="I166" s="32"/>
      <c r="J166" s="32"/>
      <c r="L166" s="32"/>
      <c r="M166" s="31"/>
      <c r="N166" s="31"/>
      <c r="O166" s="31"/>
      <c r="P166" s="31"/>
      <c r="Q166" s="31"/>
      <c r="R166" s="32"/>
      <c r="S166" s="32"/>
      <c r="T166" s="32"/>
      <c r="U166" s="32"/>
      <c r="V166" s="32"/>
      <c r="W166" s="32"/>
      <c r="X166" s="32"/>
      <c r="Y166" s="32"/>
      <c r="Z166" s="32"/>
      <c r="AA166" s="57" t="s">
        <v>191</v>
      </c>
      <c r="AB166" s="58"/>
      <c r="AC166" s="58"/>
      <c r="AD166" s="59"/>
      <c r="AE166" s="52">
        <f>+AE163</f>
        <v>48.17</v>
      </c>
      <c r="AF166" s="53"/>
      <c r="AG166" s="53"/>
      <c r="AH166" s="54"/>
      <c r="AI166" s="32"/>
      <c r="AJ166" s="32"/>
      <c r="AK166" s="32"/>
      <c r="AL166" s="32"/>
    </row>
    <row r="167" spans="1:38" s="6" customFormat="1" ht="22" customHeight="1" x14ac:dyDescent="0.35">
      <c r="A167" s="32"/>
      <c r="B167" s="32"/>
      <c r="C167" s="32"/>
      <c r="D167" s="32"/>
      <c r="E167" s="32"/>
      <c r="F167" s="32"/>
      <c r="G167" s="32"/>
      <c r="H167" s="32"/>
      <c r="I167" s="32"/>
      <c r="J167" s="32"/>
      <c r="L167" s="32"/>
      <c r="M167" s="31"/>
      <c r="N167" s="31"/>
      <c r="O167" s="31"/>
      <c r="P167" s="31"/>
      <c r="Q167" s="31"/>
      <c r="R167" s="32"/>
      <c r="S167" s="32"/>
      <c r="T167" s="32"/>
      <c r="U167" s="32"/>
      <c r="V167" s="32"/>
      <c r="W167" s="32"/>
      <c r="X167" s="32"/>
      <c r="Y167" s="32"/>
      <c r="Z167" s="32"/>
      <c r="AA167" s="57" t="s">
        <v>188</v>
      </c>
      <c r="AB167" s="58"/>
      <c r="AC167" s="58"/>
      <c r="AD167" s="59"/>
      <c r="AE167" s="52">
        <f>SUM(AE165:AH166)</f>
        <v>76.25</v>
      </c>
      <c r="AF167" s="53"/>
      <c r="AG167" s="53"/>
      <c r="AH167" s="54"/>
      <c r="AI167" s="40" t="s">
        <v>185</v>
      </c>
      <c r="AJ167" s="32"/>
      <c r="AK167" s="32"/>
      <c r="AL167" s="32"/>
    </row>
    <row r="168" spans="1:38" s="6" customFormat="1" ht="22" customHeight="1" x14ac:dyDescent="0.35">
      <c r="A168" s="32"/>
      <c r="B168" s="32"/>
      <c r="C168" s="32"/>
      <c r="D168" s="32"/>
      <c r="E168" s="32"/>
      <c r="F168" s="32"/>
      <c r="G168" s="32"/>
      <c r="H168" s="32"/>
      <c r="I168" s="32"/>
      <c r="J168" s="32"/>
      <c r="L168" s="32"/>
      <c r="M168" s="31"/>
      <c r="N168" s="31"/>
      <c r="O168" s="31"/>
      <c r="P168" s="31"/>
      <c r="Q168" s="31"/>
      <c r="R168" s="32"/>
      <c r="S168" s="32"/>
      <c r="T168" s="32"/>
      <c r="U168" s="32"/>
      <c r="V168" s="32"/>
      <c r="W168" s="32"/>
      <c r="X168" s="32"/>
      <c r="Y168" s="32"/>
      <c r="Z168" s="32"/>
      <c r="AA168" s="32"/>
      <c r="AB168" s="32"/>
      <c r="AC168" s="32"/>
      <c r="AD168" s="32"/>
      <c r="AE168" s="32"/>
      <c r="AF168" s="32"/>
      <c r="AG168" s="32"/>
      <c r="AH168" s="32"/>
      <c r="AI168" s="32"/>
      <c r="AJ168" s="32"/>
      <c r="AK168" s="32"/>
      <c r="AL168" s="32"/>
    </row>
    <row r="169" spans="1:38" s="6" customFormat="1" ht="22" customHeight="1" x14ac:dyDescent="0.35">
      <c r="A169" s="55"/>
      <c r="B169" s="55"/>
      <c r="C169" s="55"/>
      <c r="D169" s="55"/>
      <c r="E169" s="55"/>
      <c r="F169" s="55"/>
      <c r="G169" s="55"/>
      <c r="H169" s="55"/>
      <c r="I169" s="55"/>
      <c r="J169" s="55"/>
      <c r="K169" s="55"/>
      <c r="L169" s="55"/>
      <c r="M169" s="56"/>
      <c r="N169" s="56"/>
      <c r="O169" s="56"/>
      <c r="P169" s="56"/>
      <c r="Q169" s="56"/>
      <c r="R169" s="55"/>
      <c r="S169" s="55"/>
      <c r="T169" s="55"/>
      <c r="U169" s="55"/>
      <c r="V169" s="55"/>
      <c r="W169" s="55"/>
      <c r="X169" s="55"/>
      <c r="Y169" s="55"/>
      <c r="Z169" s="55"/>
      <c r="AA169" s="55"/>
      <c r="AB169" s="55"/>
      <c r="AC169" s="55"/>
      <c r="AD169" s="55"/>
      <c r="AE169" s="55"/>
      <c r="AF169" s="55"/>
      <c r="AG169" s="55"/>
      <c r="AH169" s="55"/>
      <c r="AI169" s="55"/>
      <c r="AJ169" s="55"/>
      <c r="AK169" s="55"/>
      <c r="AL169" s="55"/>
    </row>
    <row r="170" spans="1:38" s="6" customFormat="1" ht="22" customHeight="1" x14ac:dyDescent="0.35">
      <c r="A170" s="87" t="s">
        <v>13</v>
      </c>
      <c r="B170" s="87"/>
      <c r="C170" s="87"/>
      <c r="D170" s="87"/>
      <c r="E170" s="87"/>
      <c r="F170" s="87"/>
      <c r="G170" s="87"/>
      <c r="H170" s="87"/>
      <c r="I170" s="87"/>
      <c r="J170" s="87"/>
      <c r="K170" s="87"/>
      <c r="L170" s="87"/>
      <c r="M170" s="87"/>
      <c r="N170" s="87"/>
      <c r="O170" s="87"/>
      <c r="P170" s="87"/>
      <c r="Q170" s="87"/>
      <c r="R170" s="88"/>
      <c r="S170" s="88"/>
      <c r="T170" s="88"/>
      <c r="U170" s="88"/>
      <c r="V170" s="88"/>
      <c r="W170" s="88"/>
      <c r="X170" s="88"/>
      <c r="Y170" s="88"/>
      <c r="Z170" s="88"/>
      <c r="AA170" s="88"/>
      <c r="AB170" s="88"/>
      <c r="AC170" s="88"/>
      <c r="AD170" s="88"/>
      <c r="AE170" s="88"/>
      <c r="AF170" s="88"/>
      <c r="AG170" s="88"/>
      <c r="AH170" s="88"/>
      <c r="AI170" s="88"/>
      <c r="AJ170" s="88"/>
      <c r="AK170" s="88"/>
      <c r="AL170" s="88"/>
    </row>
    <row r="171" spans="1:38" s="6" customFormat="1" ht="22" customHeight="1" x14ac:dyDescent="0.35">
      <c r="A171" s="89" t="s">
        <v>112</v>
      </c>
      <c r="B171" s="89"/>
      <c r="C171" s="89"/>
      <c r="D171" s="89"/>
      <c r="E171" s="89"/>
      <c r="F171" s="89"/>
      <c r="G171" s="89"/>
      <c r="H171" s="89"/>
      <c r="I171" s="89"/>
      <c r="J171" s="89"/>
      <c r="K171" s="89"/>
      <c r="L171" s="89"/>
      <c r="M171" s="89"/>
      <c r="N171" s="89"/>
      <c r="O171" s="89"/>
      <c r="P171" s="89"/>
      <c r="Q171" s="89"/>
      <c r="R171" s="89"/>
      <c r="S171" s="89"/>
      <c r="T171" s="89"/>
      <c r="U171" s="89"/>
      <c r="V171" s="89"/>
      <c r="W171" s="89"/>
      <c r="X171" s="89"/>
      <c r="Y171" s="89"/>
      <c r="Z171" s="89"/>
      <c r="AA171" s="89"/>
      <c r="AB171" s="89"/>
      <c r="AC171" s="89"/>
      <c r="AD171" s="89"/>
      <c r="AE171" s="89"/>
      <c r="AF171" s="89"/>
      <c r="AG171" s="89"/>
      <c r="AH171" s="89"/>
      <c r="AI171" s="89"/>
      <c r="AJ171" s="89"/>
      <c r="AK171" s="89"/>
      <c r="AL171" s="89"/>
    </row>
    <row r="172" spans="1:38" s="6" customFormat="1" ht="22" customHeight="1" x14ac:dyDescent="0.35">
      <c r="A172" s="89" t="s">
        <v>15</v>
      </c>
      <c r="B172" s="89"/>
      <c r="C172" s="89"/>
      <c r="D172" s="89"/>
      <c r="E172" s="89"/>
      <c r="F172" s="89"/>
      <c r="G172" s="89"/>
      <c r="H172" s="89"/>
      <c r="I172" s="89"/>
      <c r="J172" s="89"/>
      <c r="K172" s="89"/>
      <c r="L172" s="89"/>
      <c r="M172" s="89" t="s">
        <v>16</v>
      </c>
      <c r="N172" s="89"/>
      <c r="O172" s="89"/>
      <c r="P172" s="89"/>
      <c r="Q172" s="89"/>
      <c r="R172" s="89"/>
      <c r="S172" s="89"/>
      <c r="T172" s="89"/>
      <c r="U172" s="89"/>
      <c r="V172" s="89"/>
      <c r="W172" s="89" t="s">
        <v>17</v>
      </c>
      <c r="X172" s="89"/>
      <c r="Y172" s="89"/>
      <c r="Z172" s="89"/>
      <c r="AA172" s="89"/>
      <c r="AB172" s="89"/>
      <c r="AC172" s="89"/>
      <c r="AD172" s="89"/>
      <c r="AE172" s="89"/>
      <c r="AF172" s="89"/>
      <c r="AG172" s="89"/>
      <c r="AH172" s="89"/>
      <c r="AI172" s="89"/>
      <c r="AJ172" s="89"/>
      <c r="AK172" s="89"/>
      <c r="AL172" s="89"/>
    </row>
    <row r="173" spans="1:38" s="6" customFormat="1" ht="45.5" customHeight="1" x14ac:dyDescent="0.35">
      <c r="A173" s="90"/>
      <c r="B173" s="90"/>
      <c r="C173" s="90"/>
      <c r="D173" s="90"/>
      <c r="E173" s="90"/>
      <c r="F173" s="90"/>
      <c r="G173" s="90"/>
      <c r="H173" s="90"/>
      <c r="I173" s="90"/>
      <c r="J173" s="90"/>
      <c r="K173" s="90"/>
      <c r="L173" s="90"/>
      <c r="M173" s="90" t="s">
        <v>18</v>
      </c>
      <c r="N173" s="90"/>
      <c r="O173" s="90"/>
      <c r="P173" s="90"/>
      <c r="Q173" s="90"/>
      <c r="R173" s="90" t="s">
        <v>22</v>
      </c>
      <c r="S173" s="90"/>
      <c r="T173" s="90"/>
      <c r="U173" s="90"/>
      <c r="V173" s="90"/>
      <c r="W173" s="90" t="s">
        <v>19</v>
      </c>
      <c r="X173" s="90"/>
      <c r="Y173" s="90"/>
      <c r="Z173" s="90"/>
      <c r="AA173" s="90" t="s">
        <v>20</v>
      </c>
      <c r="AB173" s="90"/>
      <c r="AC173" s="90"/>
      <c r="AD173" s="90"/>
      <c r="AE173" s="91" t="s">
        <v>113</v>
      </c>
      <c r="AF173" s="90"/>
      <c r="AG173" s="90"/>
      <c r="AH173" s="90"/>
      <c r="AI173" s="91" t="s">
        <v>110</v>
      </c>
      <c r="AJ173" s="91"/>
      <c r="AK173" s="91"/>
      <c r="AL173" s="91"/>
    </row>
    <row r="174" spans="1:38" s="6" customFormat="1" ht="22" customHeight="1" x14ac:dyDescent="0.35">
      <c r="A174" s="55" t="s">
        <v>138</v>
      </c>
      <c r="B174" s="55"/>
      <c r="C174" s="55"/>
      <c r="D174" s="55"/>
      <c r="E174" s="55"/>
      <c r="F174" s="55"/>
      <c r="G174" s="55"/>
      <c r="H174" s="55"/>
      <c r="I174" s="55"/>
      <c r="J174" s="55"/>
      <c r="K174" s="55"/>
      <c r="L174" s="55"/>
      <c r="M174" s="56" t="s">
        <v>23</v>
      </c>
      <c r="N174" s="56"/>
      <c r="O174" s="56"/>
      <c r="P174" s="56"/>
      <c r="Q174" s="56"/>
      <c r="R174" s="83" t="s">
        <v>96</v>
      </c>
      <c r="S174" s="84"/>
      <c r="T174" s="84"/>
      <c r="U174" s="84"/>
      <c r="V174" s="85"/>
      <c r="W174" s="77">
        <v>3</v>
      </c>
      <c r="X174" s="77"/>
      <c r="Y174" s="77"/>
      <c r="Z174" s="77"/>
      <c r="AA174" s="77">
        <v>1.2</v>
      </c>
      <c r="AB174" s="77"/>
      <c r="AC174" s="77"/>
      <c r="AD174" s="77"/>
      <c r="AE174" s="77">
        <v>1</v>
      </c>
      <c r="AF174" s="77"/>
      <c r="AG174" s="77"/>
      <c r="AH174" s="77"/>
      <c r="AI174" s="77">
        <f t="shared" ref="AI174" si="15">W174*AA174*AE174</f>
        <v>3.6</v>
      </c>
      <c r="AJ174" s="77"/>
      <c r="AK174" s="77"/>
      <c r="AL174" s="77"/>
    </row>
    <row r="175" spans="1:38" s="6" customFormat="1" ht="22" customHeight="1" x14ac:dyDescent="0.35">
      <c r="A175" s="55" t="s">
        <v>138</v>
      </c>
      <c r="B175" s="55"/>
      <c r="C175" s="55"/>
      <c r="D175" s="55"/>
      <c r="E175" s="55"/>
      <c r="F175" s="55"/>
      <c r="G175" s="55"/>
      <c r="H175" s="55"/>
      <c r="I175" s="55"/>
      <c r="J175" s="55"/>
      <c r="K175" s="55"/>
      <c r="L175" s="55"/>
      <c r="M175" s="56" t="s">
        <v>24</v>
      </c>
      <c r="N175" s="56"/>
      <c r="O175" s="56"/>
      <c r="P175" s="56"/>
      <c r="Q175" s="56"/>
      <c r="R175" s="83" t="s">
        <v>96</v>
      </c>
      <c r="S175" s="84" t="s">
        <v>96</v>
      </c>
      <c r="T175" s="84" t="s">
        <v>96</v>
      </c>
      <c r="U175" s="84" t="s">
        <v>96</v>
      </c>
      <c r="V175" s="85"/>
      <c r="W175" s="77">
        <v>3</v>
      </c>
      <c r="X175" s="77"/>
      <c r="Y175" s="77"/>
      <c r="Z175" s="77"/>
      <c r="AA175" s="77">
        <v>1.2</v>
      </c>
      <c r="AB175" s="77"/>
      <c r="AC175" s="77"/>
      <c r="AD175" s="77"/>
      <c r="AE175" s="77">
        <v>1</v>
      </c>
      <c r="AF175" s="77"/>
      <c r="AG175" s="77"/>
      <c r="AH175" s="77"/>
      <c r="AI175" s="77">
        <f t="shared" ref="AI175:AI179" si="16">W175*AA175*AE175</f>
        <v>3.6</v>
      </c>
      <c r="AJ175" s="77"/>
      <c r="AK175" s="77"/>
      <c r="AL175" s="77"/>
    </row>
    <row r="176" spans="1:38" s="6" customFormat="1" ht="22" customHeight="1" x14ac:dyDescent="0.35">
      <c r="A176" s="55" t="s">
        <v>138</v>
      </c>
      <c r="B176" s="55"/>
      <c r="C176" s="55"/>
      <c r="D176" s="55"/>
      <c r="E176" s="55"/>
      <c r="F176" s="55"/>
      <c r="G176" s="55"/>
      <c r="H176" s="55"/>
      <c r="I176" s="55"/>
      <c r="J176" s="55"/>
      <c r="K176" s="55"/>
      <c r="L176" s="55"/>
      <c r="M176" s="56" t="s">
        <v>25</v>
      </c>
      <c r="N176" s="56"/>
      <c r="O176" s="56"/>
      <c r="P176" s="56"/>
      <c r="Q176" s="56"/>
      <c r="R176" s="83" t="s">
        <v>96</v>
      </c>
      <c r="S176" s="84" t="s">
        <v>96</v>
      </c>
      <c r="T176" s="84" t="s">
        <v>96</v>
      </c>
      <c r="U176" s="84" t="s">
        <v>96</v>
      </c>
      <c r="V176" s="85"/>
      <c r="W176" s="77">
        <v>3</v>
      </c>
      <c r="X176" s="77"/>
      <c r="Y176" s="77"/>
      <c r="Z176" s="77"/>
      <c r="AA176" s="77">
        <v>1.2</v>
      </c>
      <c r="AB176" s="77"/>
      <c r="AC176" s="77"/>
      <c r="AD176" s="77"/>
      <c r="AE176" s="77">
        <v>1</v>
      </c>
      <c r="AF176" s="77"/>
      <c r="AG176" s="77"/>
      <c r="AH176" s="77"/>
      <c r="AI176" s="77">
        <f t="shared" si="16"/>
        <v>3.6</v>
      </c>
      <c r="AJ176" s="77"/>
      <c r="AK176" s="77"/>
      <c r="AL176" s="77"/>
    </row>
    <row r="177" spans="1:38" s="6" customFormat="1" ht="22" customHeight="1" x14ac:dyDescent="0.35">
      <c r="A177" s="55" t="s">
        <v>138</v>
      </c>
      <c r="B177" s="55"/>
      <c r="C177" s="55"/>
      <c r="D177" s="55"/>
      <c r="E177" s="55"/>
      <c r="F177" s="55"/>
      <c r="G177" s="55"/>
      <c r="H177" s="55"/>
      <c r="I177" s="55"/>
      <c r="J177" s="55"/>
      <c r="K177" s="55"/>
      <c r="L177" s="55"/>
      <c r="M177" s="56" t="s">
        <v>26</v>
      </c>
      <c r="N177" s="56"/>
      <c r="O177" s="56"/>
      <c r="P177" s="56"/>
      <c r="Q177" s="56"/>
      <c r="R177" s="83" t="s">
        <v>96</v>
      </c>
      <c r="S177" s="84" t="s">
        <v>96</v>
      </c>
      <c r="T177" s="84" t="s">
        <v>96</v>
      </c>
      <c r="U177" s="84" t="s">
        <v>96</v>
      </c>
      <c r="V177" s="85"/>
      <c r="W177" s="77">
        <v>3</v>
      </c>
      <c r="X177" s="77"/>
      <c r="Y177" s="77"/>
      <c r="Z177" s="77"/>
      <c r="AA177" s="77">
        <v>1.2</v>
      </c>
      <c r="AB177" s="77"/>
      <c r="AC177" s="77"/>
      <c r="AD177" s="77"/>
      <c r="AE177" s="77">
        <v>1</v>
      </c>
      <c r="AF177" s="77"/>
      <c r="AG177" s="77"/>
      <c r="AH177" s="77"/>
      <c r="AI177" s="77">
        <f t="shared" si="16"/>
        <v>3.6</v>
      </c>
      <c r="AJ177" s="77"/>
      <c r="AK177" s="77"/>
      <c r="AL177" s="77"/>
    </row>
    <row r="178" spans="1:38" s="6" customFormat="1" ht="22" customHeight="1" x14ac:dyDescent="0.35">
      <c r="A178" s="55" t="s">
        <v>138</v>
      </c>
      <c r="B178" s="55"/>
      <c r="C178" s="55"/>
      <c r="D178" s="55"/>
      <c r="E178" s="55"/>
      <c r="F178" s="55"/>
      <c r="G178" s="55"/>
      <c r="H178" s="55"/>
      <c r="I178" s="55"/>
      <c r="J178" s="55"/>
      <c r="K178" s="55"/>
      <c r="L178" s="55"/>
      <c r="M178" s="56" t="s">
        <v>27</v>
      </c>
      <c r="N178" s="56"/>
      <c r="O178" s="56"/>
      <c r="P178" s="56"/>
      <c r="Q178" s="56"/>
      <c r="R178" s="83" t="s">
        <v>96</v>
      </c>
      <c r="S178" s="84" t="s">
        <v>96</v>
      </c>
      <c r="T178" s="84" t="s">
        <v>96</v>
      </c>
      <c r="U178" s="84" t="s">
        <v>96</v>
      </c>
      <c r="V178" s="85"/>
      <c r="W178" s="77">
        <v>3</v>
      </c>
      <c r="X178" s="77"/>
      <c r="Y178" s="77"/>
      <c r="Z178" s="77"/>
      <c r="AA178" s="77">
        <v>1.2</v>
      </c>
      <c r="AB178" s="77"/>
      <c r="AC178" s="77"/>
      <c r="AD178" s="77"/>
      <c r="AE178" s="77">
        <v>1</v>
      </c>
      <c r="AF178" s="77"/>
      <c r="AG178" s="77"/>
      <c r="AH178" s="77"/>
      <c r="AI178" s="77">
        <f t="shared" si="16"/>
        <v>3.6</v>
      </c>
      <c r="AJ178" s="77"/>
      <c r="AK178" s="77"/>
      <c r="AL178" s="77"/>
    </row>
    <row r="179" spans="1:38" s="6" customFormat="1" ht="22" customHeight="1" x14ac:dyDescent="0.35">
      <c r="A179" s="55" t="s">
        <v>138</v>
      </c>
      <c r="B179" s="55"/>
      <c r="C179" s="55"/>
      <c r="D179" s="55"/>
      <c r="E179" s="55"/>
      <c r="F179" s="55"/>
      <c r="G179" s="55"/>
      <c r="H179" s="55"/>
      <c r="I179" s="55"/>
      <c r="J179" s="55"/>
      <c r="K179" s="55"/>
      <c r="L179" s="55"/>
      <c r="M179" s="56" t="s">
        <v>28</v>
      </c>
      <c r="N179" s="56"/>
      <c r="O179" s="56"/>
      <c r="P179" s="56"/>
      <c r="Q179" s="56"/>
      <c r="R179" s="83" t="s">
        <v>96</v>
      </c>
      <c r="S179" s="84" t="s">
        <v>96</v>
      </c>
      <c r="T179" s="84" t="s">
        <v>96</v>
      </c>
      <c r="U179" s="84" t="s">
        <v>96</v>
      </c>
      <c r="V179" s="85"/>
      <c r="W179" s="77">
        <v>3</v>
      </c>
      <c r="X179" s="77"/>
      <c r="Y179" s="77"/>
      <c r="Z179" s="77"/>
      <c r="AA179" s="77">
        <v>1.2</v>
      </c>
      <c r="AB179" s="77"/>
      <c r="AC179" s="77"/>
      <c r="AD179" s="77"/>
      <c r="AE179" s="77">
        <v>1</v>
      </c>
      <c r="AF179" s="77"/>
      <c r="AG179" s="77"/>
      <c r="AH179" s="77"/>
      <c r="AI179" s="77">
        <f t="shared" si="16"/>
        <v>3.6</v>
      </c>
      <c r="AJ179" s="77"/>
      <c r="AK179" s="77"/>
      <c r="AL179" s="77"/>
    </row>
    <row r="180" spans="1:38" s="6" customFormat="1" ht="22" customHeight="1" x14ac:dyDescent="0.35">
      <c r="A180" s="55" t="s">
        <v>140</v>
      </c>
      <c r="B180" s="55"/>
      <c r="C180" s="55"/>
      <c r="D180" s="55"/>
      <c r="E180" s="55"/>
      <c r="F180" s="55"/>
      <c r="G180" s="55"/>
      <c r="H180" s="55"/>
      <c r="I180" s="55"/>
      <c r="J180" s="55"/>
      <c r="K180" s="55"/>
      <c r="L180" s="55"/>
      <c r="M180" s="56" t="s">
        <v>29</v>
      </c>
      <c r="N180" s="56"/>
      <c r="O180" s="56"/>
      <c r="P180" s="56"/>
      <c r="Q180" s="56"/>
      <c r="R180" s="83" t="s">
        <v>109</v>
      </c>
      <c r="S180" s="84" t="s">
        <v>97</v>
      </c>
      <c r="T180" s="84" t="s">
        <v>97</v>
      </c>
      <c r="U180" s="84" t="s">
        <v>97</v>
      </c>
      <c r="V180" s="85"/>
      <c r="W180" s="55" t="s">
        <v>109</v>
      </c>
      <c r="X180" s="55" t="s">
        <v>109</v>
      </c>
      <c r="Y180" s="55" t="s">
        <v>109</v>
      </c>
      <c r="Z180" s="55" t="s">
        <v>109</v>
      </c>
      <c r="AA180" s="55" t="s">
        <v>109</v>
      </c>
      <c r="AB180" s="55" t="s">
        <v>109</v>
      </c>
      <c r="AC180" s="55" t="s">
        <v>109</v>
      </c>
      <c r="AD180" s="55" t="s">
        <v>109</v>
      </c>
      <c r="AE180" s="55" t="s">
        <v>109</v>
      </c>
      <c r="AF180" s="55" t="s">
        <v>109</v>
      </c>
      <c r="AG180" s="55" t="s">
        <v>109</v>
      </c>
      <c r="AH180" s="55" t="s">
        <v>109</v>
      </c>
      <c r="AI180" s="55" t="s">
        <v>109</v>
      </c>
      <c r="AJ180" s="55" t="s">
        <v>109</v>
      </c>
      <c r="AK180" s="55" t="s">
        <v>109</v>
      </c>
      <c r="AL180" s="55" t="s">
        <v>109</v>
      </c>
    </row>
    <row r="181" spans="1:38" s="6" customFormat="1" ht="22" customHeight="1" x14ac:dyDescent="0.35">
      <c r="A181" s="55" t="s">
        <v>138</v>
      </c>
      <c r="B181" s="55"/>
      <c r="C181" s="55"/>
      <c r="D181" s="55"/>
      <c r="E181" s="55"/>
      <c r="F181" s="55"/>
      <c r="G181" s="55"/>
      <c r="H181" s="55"/>
      <c r="I181" s="55"/>
      <c r="J181" s="55"/>
      <c r="K181" s="55"/>
      <c r="L181" s="55"/>
      <c r="M181" s="56" t="s">
        <v>30</v>
      </c>
      <c r="N181" s="56"/>
      <c r="O181" s="56"/>
      <c r="P181" s="56"/>
      <c r="Q181" s="56"/>
      <c r="R181" s="83" t="s">
        <v>96</v>
      </c>
      <c r="S181" s="84" t="s">
        <v>96</v>
      </c>
      <c r="T181" s="84" t="s">
        <v>96</v>
      </c>
      <c r="U181" s="84" t="s">
        <v>96</v>
      </c>
      <c r="V181" s="85"/>
      <c r="W181" s="77">
        <v>3</v>
      </c>
      <c r="X181" s="77"/>
      <c r="Y181" s="77"/>
      <c r="Z181" s="77"/>
      <c r="AA181" s="77">
        <v>1.2</v>
      </c>
      <c r="AB181" s="77"/>
      <c r="AC181" s="77"/>
      <c r="AD181" s="77"/>
      <c r="AE181" s="77">
        <v>1</v>
      </c>
      <c r="AF181" s="77"/>
      <c r="AG181" s="77"/>
      <c r="AH181" s="77"/>
      <c r="AI181" s="86">
        <f t="shared" ref="AI181" si="17">W181*AA181*AE181</f>
        <v>3.6</v>
      </c>
      <c r="AJ181" s="86"/>
      <c r="AK181" s="86"/>
      <c r="AL181" s="86"/>
    </row>
    <row r="182" spans="1:38" s="6" customFormat="1" ht="22" customHeight="1" x14ac:dyDescent="0.35">
      <c r="A182" s="55" t="s">
        <v>140</v>
      </c>
      <c r="B182" s="55"/>
      <c r="C182" s="55"/>
      <c r="D182" s="55"/>
      <c r="E182" s="55"/>
      <c r="F182" s="55"/>
      <c r="G182" s="55"/>
      <c r="H182" s="55"/>
      <c r="I182" s="55"/>
      <c r="J182" s="55"/>
      <c r="K182" s="55"/>
      <c r="L182" s="55"/>
      <c r="M182" s="56" t="s">
        <v>31</v>
      </c>
      <c r="N182" s="56"/>
      <c r="O182" s="56"/>
      <c r="P182" s="56"/>
      <c r="Q182" s="56"/>
      <c r="R182" s="83" t="s">
        <v>109</v>
      </c>
      <c r="S182" s="84" t="s">
        <v>98</v>
      </c>
      <c r="T182" s="84" t="s">
        <v>98</v>
      </c>
      <c r="U182" s="84" t="s">
        <v>98</v>
      </c>
      <c r="V182" s="85"/>
      <c r="W182" s="55" t="s">
        <v>109</v>
      </c>
      <c r="X182" s="55" t="s">
        <v>109</v>
      </c>
      <c r="Y182" s="55" t="s">
        <v>109</v>
      </c>
      <c r="Z182" s="55" t="s">
        <v>109</v>
      </c>
      <c r="AA182" s="55" t="s">
        <v>109</v>
      </c>
      <c r="AB182" s="55" t="s">
        <v>109</v>
      </c>
      <c r="AC182" s="55" t="s">
        <v>109</v>
      </c>
      <c r="AD182" s="55" t="s">
        <v>109</v>
      </c>
      <c r="AE182" s="55" t="s">
        <v>109</v>
      </c>
      <c r="AF182" s="55" t="s">
        <v>109</v>
      </c>
      <c r="AG182" s="55" t="s">
        <v>109</v>
      </c>
      <c r="AH182" s="55" t="s">
        <v>109</v>
      </c>
      <c r="AI182" s="55" t="s">
        <v>109</v>
      </c>
      <c r="AJ182" s="55" t="s">
        <v>109</v>
      </c>
      <c r="AK182" s="55" t="s">
        <v>109</v>
      </c>
      <c r="AL182" s="55" t="s">
        <v>109</v>
      </c>
    </row>
    <row r="183" spans="1:38" s="6" customFormat="1" ht="22" customHeight="1" x14ac:dyDescent="0.35">
      <c r="A183" s="55" t="s">
        <v>140</v>
      </c>
      <c r="B183" s="55"/>
      <c r="C183" s="55"/>
      <c r="D183" s="55"/>
      <c r="E183" s="55"/>
      <c r="F183" s="55"/>
      <c r="G183" s="55"/>
      <c r="H183" s="55"/>
      <c r="I183" s="55"/>
      <c r="J183" s="55"/>
      <c r="K183" s="55"/>
      <c r="L183" s="55"/>
      <c r="M183" s="56" t="s">
        <v>32</v>
      </c>
      <c r="N183" s="56"/>
      <c r="O183" s="56"/>
      <c r="P183" s="56"/>
      <c r="Q183" s="56"/>
      <c r="R183" s="83" t="s">
        <v>109</v>
      </c>
      <c r="S183" s="84" t="s">
        <v>97</v>
      </c>
      <c r="T183" s="84" t="s">
        <v>97</v>
      </c>
      <c r="U183" s="84" t="s">
        <v>97</v>
      </c>
      <c r="V183" s="85"/>
      <c r="W183" s="55" t="s">
        <v>109</v>
      </c>
      <c r="X183" s="55" t="s">
        <v>109</v>
      </c>
      <c r="Y183" s="55" t="s">
        <v>109</v>
      </c>
      <c r="Z183" s="55" t="s">
        <v>109</v>
      </c>
      <c r="AA183" s="55" t="s">
        <v>109</v>
      </c>
      <c r="AB183" s="55" t="s">
        <v>109</v>
      </c>
      <c r="AC183" s="55" t="s">
        <v>109</v>
      </c>
      <c r="AD183" s="55" t="s">
        <v>109</v>
      </c>
      <c r="AE183" s="55" t="s">
        <v>109</v>
      </c>
      <c r="AF183" s="55" t="s">
        <v>109</v>
      </c>
      <c r="AG183" s="55" t="s">
        <v>109</v>
      </c>
      <c r="AH183" s="55" t="s">
        <v>109</v>
      </c>
      <c r="AI183" s="55" t="s">
        <v>109</v>
      </c>
      <c r="AJ183" s="55" t="s">
        <v>109</v>
      </c>
      <c r="AK183" s="55" t="s">
        <v>109</v>
      </c>
      <c r="AL183" s="55" t="s">
        <v>109</v>
      </c>
    </row>
    <row r="184" spans="1:38" s="6" customFormat="1" ht="22" customHeight="1" x14ac:dyDescent="0.35">
      <c r="A184" s="55" t="s">
        <v>138</v>
      </c>
      <c r="B184" s="55"/>
      <c r="C184" s="55"/>
      <c r="D184" s="55"/>
      <c r="E184" s="55"/>
      <c r="F184" s="55"/>
      <c r="G184" s="55"/>
      <c r="H184" s="55"/>
      <c r="I184" s="55"/>
      <c r="J184" s="55"/>
      <c r="K184" s="55"/>
      <c r="L184" s="55"/>
      <c r="M184" s="56" t="s">
        <v>33</v>
      </c>
      <c r="N184" s="56"/>
      <c r="O184" s="56"/>
      <c r="P184" s="56"/>
      <c r="Q184" s="56"/>
      <c r="R184" s="83" t="s">
        <v>99</v>
      </c>
      <c r="S184" s="84" t="s">
        <v>99</v>
      </c>
      <c r="T184" s="84" t="s">
        <v>99</v>
      </c>
      <c r="U184" s="84" t="s">
        <v>99</v>
      </c>
      <c r="V184" s="85"/>
      <c r="W184" s="77">
        <v>3</v>
      </c>
      <c r="X184" s="77"/>
      <c r="Y184" s="77"/>
      <c r="Z184" s="77"/>
      <c r="AA184" s="77">
        <v>1.2</v>
      </c>
      <c r="AB184" s="77"/>
      <c r="AC184" s="77"/>
      <c r="AD184" s="77"/>
      <c r="AE184" s="77">
        <v>1</v>
      </c>
      <c r="AF184" s="77"/>
      <c r="AG184" s="77"/>
      <c r="AH184" s="77"/>
      <c r="AI184" s="77">
        <f t="shared" ref="AI184:AI189" si="18">W184*AA184*AE184</f>
        <v>3.6</v>
      </c>
      <c r="AJ184" s="77"/>
      <c r="AK184" s="77"/>
      <c r="AL184" s="77"/>
    </row>
    <row r="185" spans="1:38" s="6" customFormat="1" ht="22" customHeight="1" x14ac:dyDescent="0.35">
      <c r="A185" s="55" t="s">
        <v>138</v>
      </c>
      <c r="B185" s="55"/>
      <c r="C185" s="55"/>
      <c r="D185" s="55"/>
      <c r="E185" s="55"/>
      <c r="F185" s="55"/>
      <c r="G185" s="55"/>
      <c r="H185" s="55"/>
      <c r="I185" s="55"/>
      <c r="J185" s="55"/>
      <c r="K185" s="55"/>
      <c r="L185" s="55"/>
      <c r="M185" s="56" t="s">
        <v>34</v>
      </c>
      <c r="N185" s="56"/>
      <c r="O185" s="56"/>
      <c r="P185" s="56"/>
      <c r="Q185" s="56"/>
      <c r="R185" s="83" t="s">
        <v>96</v>
      </c>
      <c r="S185" s="84" t="s">
        <v>96</v>
      </c>
      <c r="T185" s="84" t="s">
        <v>96</v>
      </c>
      <c r="U185" s="84" t="s">
        <v>96</v>
      </c>
      <c r="V185" s="85"/>
      <c r="W185" s="77">
        <v>3</v>
      </c>
      <c r="X185" s="77"/>
      <c r="Y185" s="77"/>
      <c r="Z185" s="77"/>
      <c r="AA185" s="77">
        <v>1.2</v>
      </c>
      <c r="AB185" s="77"/>
      <c r="AC185" s="77"/>
      <c r="AD185" s="77"/>
      <c r="AE185" s="77">
        <v>1</v>
      </c>
      <c r="AF185" s="77"/>
      <c r="AG185" s="77"/>
      <c r="AH185" s="77"/>
      <c r="AI185" s="77">
        <f t="shared" si="18"/>
        <v>3.6</v>
      </c>
      <c r="AJ185" s="77"/>
      <c r="AK185" s="77"/>
      <c r="AL185" s="77"/>
    </row>
    <row r="186" spans="1:38" s="6" customFormat="1" ht="22" customHeight="1" x14ac:dyDescent="0.35">
      <c r="A186" s="55" t="s">
        <v>138</v>
      </c>
      <c r="B186" s="55"/>
      <c r="C186" s="55"/>
      <c r="D186" s="55"/>
      <c r="E186" s="55"/>
      <c r="F186" s="55"/>
      <c r="G186" s="55"/>
      <c r="H186" s="55"/>
      <c r="I186" s="55"/>
      <c r="J186" s="55"/>
      <c r="K186" s="55"/>
      <c r="L186" s="55"/>
      <c r="M186" s="56" t="s">
        <v>35</v>
      </c>
      <c r="N186" s="56"/>
      <c r="O186" s="56"/>
      <c r="P186" s="56"/>
      <c r="Q186" s="56"/>
      <c r="R186" s="83" t="s">
        <v>96</v>
      </c>
      <c r="S186" s="84" t="s">
        <v>96</v>
      </c>
      <c r="T186" s="84" t="s">
        <v>96</v>
      </c>
      <c r="U186" s="84" t="s">
        <v>96</v>
      </c>
      <c r="V186" s="85"/>
      <c r="W186" s="77">
        <v>3</v>
      </c>
      <c r="X186" s="77"/>
      <c r="Y186" s="77"/>
      <c r="Z186" s="77"/>
      <c r="AA186" s="77">
        <v>1.2</v>
      </c>
      <c r="AB186" s="77"/>
      <c r="AC186" s="77"/>
      <c r="AD186" s="77"/>
      <c r="AE186" s="77">
        <v>1</v>
      </c>
      <c r="AF186" s="77"/>
      <c r="AG186" s="77"/>
      <c r="AH186" s="77"/>
      <c r="AI186" s="77">
        <f t="shared" si="18"/>
        <v>3.6</v>
      </c>
      <c r="AJ186" s="77"/>
      <c r="AK186" s="77"/>
      <c r="AL186" s="77"/>
    </row>
    <row r="187" spans="1:38" s="6" customFormat="1" ht="22" customHeight="1" x14ac:dyDescent="0.35">
      <c r="A187" s="55" t="s">
        <v>138</v>
      </c>
      <c r="B187" s="55"/>
      <c r="C187" s="55"/>
      <c r="D187" s="55"/>
      <c r="E187" s="55"/>
      <c r="F187" s="55"/>
      <c r="G187" s="55"/>
      <c r="H187" s="55"/>
      <c r="I187" s="55"/>
      <c r="J187" s="55"/>
      <c r="K187" s="55"/>
      <c r="L187" s="55"/>
      <c r="M187" s="56" t="s">
        <v>36</v>
      </c>
      <c r="N187" s="56"/>
      <c r="O187" s="56"/>
      <c r="P187" s="56"/>
      <c r="Q187" s="56"/>
      <c r="R187" s="83" t="s">
        <v>96</v>
      </c>
      <c r="S187" s="84" t="s">
        <v>96</v>
      </c>
      <c r="T187" s="84" t="s">
        <v>96</v>
      </c>
      <c r="U187" s="84" t="s">
        <v>96</v>
      </c>
      <c r="V187" s="85"/>
      <c r="W187" s="77">
        <v>3</v>
      </c>
      <c r="X187" s="77"/>
      <c r="Y187" s="77"/>
      <c r="Z187" s="77"/>
      <c r="AA187" s="77">
        <v>1.2</v>
      </c>
      <c r="AB187" s="77"/>
      <c r="AC187" s="77"/>
      <c r="AD187" s="77"/>
      <c r="AE187" s="77">
        <v>1</v>
      </c>
      <c r="AF187" s="77"/>
      <c r="AG187" s="77"/>
      <c r="AH187" s="77"/>
      <c r="AI187" s="77">
        <f t="shared" si="18"/>
        <v>3.6</v>
      </c>
      <c r="AJ187" s="77"/>
      <c r="AK187" s="77"/>
      <c r="AL187" s="77"/>
    </row>
    <row r="188" spans="1:38" s="6" customFormat="1" ht="22" customHeight="1" x14ac:dyDescent="0.35">
      <c r="A188" s="55" t="s">
        <v>139</v>
      </c>
      <c r="B188" s="55"/>
      <c r="C188" s="55"/>
      <c r="D188" s="55"/>
      <c r="E188" s="55"/>
      <c r="F188" s="55"/>
      <c r="G188" s="55"/>
      <c r="H188" s="55"/>
      <c r="I188" s="55"/>
      <c r="J188" s="55"/>
      <c r="K188" s="55"/>
      <c r="L188" s="55"/>
      <c r="M188" s="56" t="s">
        <v>37</v>
      </c>
      <c r="N188" s="56"/>
      <c r="O188" s="56"/>
      <c r="P188" s="56"/>
      <c r="Q188" s="56"/>
      <c r="R188" s="83" t="s">
        <v>100</v>
      </c>
      <c r="S188" s="84" t="s">
        <v>100</v>
      </c>
      <c r="T188" s="84" t="s">
        <v>100</v>
      </c>
      <c r="U188" s="84" t="s">
        <v>100</v>
      </c>
      <c r="V188" s="85"/>
      <c r="W188" s="77">
        <v>3</v>
      </c>
      <c r="X188" s="77"/>
      <c r="Y188" s="77"/>
      <c r="Z188" s="77"/>
      <c r="AA188" s="77">
        <v>1.2</v>
      </c>
      <c r="AB188" s="77"/>
      <c r="AC188" s="77"/>
      <c r="AD188" s="77"/>
      <c r="AE188" s="77">
        <v>2</v>
      </c>
      <c r="AF188" s="77"/>
      <c r="AG188" s="77"/>
      <c r="AH188" s="77"/>
      <c r="AI188" s="77">
        <f t="shared" si="18"/>
        <v>7.2</v>
      </c>
      <c r="AJ188" s="77"/>
      <c r="AK188" s="77"/>
      <c r="AL188" s="77"/>
    </row>
    <row r="189" spans="1:38" s="6" customFormat="1" ht="22" customHeight="1" x14ac:dyDescent="0.35">
      <c r="A189" s="55" t="s">
        <v>138</v>
      </c>
      <c r="B189" s="55"/>
      <c r="C189" s="55"/>
      <c r="D189" s="55"/>
      <c r="E189" s="55"/>
      <c r="F189" s="55"/>
      <c r="G189" s="55"/>
      <c r="H189" s="55"/>
      <c r="I189" s="55"/>
      <c r="J189" s="55"/>
      <c r="K189" s="55"/>
      <c r="L189" s="55"/>
      <c r="M189" s="56" t="s">
        <v>38</v>
      </c>
      <c r="N189" s="56"/>
      <c r="O189" s="56"/>
      <c r="P189" s="56"/>
      <c r="Q189" s="56"/>
      <c r="R189" s="83" t="s">
        <v>99</v>
      </c>
      <c r="S189" s="84" t="s">
        <v>99</v>
      </c>
      <c r="T189" s="84" t="s">
        <v>99</v>
      </c>
      <c r="U189" s="84" t="s">
        <v>99</v>
      </c>
      <c r="V189" s="85"/>
      <c r="W189" s="77">
        <v>3</v>
      </c>
      <c r="X189" s="77"/>
      <c r="Y189" s="77"/>
      <c r="Z189" s="77"/>
      <c r="AA189" s="77">
        <v>1.2</v>
      </c>
      <c r="AB189" s="77"/>
      <c r="AC189" s="77"/>
      <c r="AD189" s="77"/>
      <c r="AE189" s="77">
        <v>1</v>
      </c>
      <c r="AF189" s="77"/>
      <c r="AG189" s="77"/>
      <c r="AH189" s="77"/>
      <c r="AI189" s="77">
        <f t="shared" si="18"/>
        <v>3.6</v>
      </c>
      <c r="AJ189" s="77"/>
      <c r="AK189" s="77"/>
      <c r="AL189" s="77"/>
    </row>
    <row r="190" spans="1:38" s="6" customFormat="1" ht="22" customHeight="1" x14ac:dyDescent="0.35">
      <c r="A190" s="55" t="s">
        <v>138</v>
      </c>
      <c r="B190" s="55"/>
      <c r="C190" s="55"/>
      <c r="D190" s="55"/>
      <c r="E190" s="55"/>
      <c r="F190" s="55"/>
      <c r="G190" s="55"/>
      <c r="H190" s="55"/>
      <c r="I190" s="55"/>
      <c r="J190" s="55"/>
      <c r="K190" s="55"/>
      <c r="L190" s="55"/>
      <c r="M190" s="56" t="s">
        <v>39</v>
      </c>
      <c r="N190" s="56"/>
      <c r="O190" s="56"/>
      <c r="P190" s="56"/>
      <c r="Q190" s="56"/>
      <c r="R190" s="83" t="s">
        <v>99</v>
      </c>
      <c r="S190" s="84" t="s">
        <v>101</v>
      </c>
      <c r="T190" s="84" t="s">
        <v>101</v>
      </c>
      <c r="U190" s="84" t="s">
        <v>101</v>
      </c>
      <c r="V190" s="85"/>
      <c r="W190" s="77">
        <v>3</v>
      </c>
      <c r="X190" s="77"/>
      <c r="Y190" s="77"/>
      <c r="Z190" s="77"/>
      <c r="AA190" s="77">
        <v>1.2</v>
      </c>
      <c r="AB190" s="77"/>
      <c r="AC190" s="77"/>
      <c r="AD190" s="77"/>
      <c r="AE190" s="86">
        <v>1</v>
      </c>
      <c r="AF190" s="86"/>
      <c r="AG190" s="86"/>
      <c r="AH190" s="86"/>
      <c r="AI190" s="86">
        <f t="shared" ref="AI190:AI200" si="19">W190*AA190*AE190</f>
        <v>3.6</v>
      </c>
      <c r="AJ190" s="86"/>
      <c r="AK190" s="86"/>
      <c r="AL190" s="86"/>
    </row>
    <row r="191" spans="1:38" s="6" customFormat="1" ht="22" customHeight="1" x14ac:dyDescent="0.35">
      <c r="A191" s="55" t="s">
        <v>140</v>
      </c>
      <c r="B191" s="55"/>
      <c r="C191" s="55"/>
      <c r="D191" s="55"/>
      <c r="E191" s="55"/>
      <c r="F191" s="55"/>
      <c r="G191" s="55"/>
      <c r="H191" s="55"/>
      <c r="I191" s="55"/>
      <c r="J191" s="55"/>
      <c r="K191" s="55"/>
      <c r="L191" s="55"/>
      <c r="M191" s="56" t="s">
        <v>40</v>
      </c>
      <c r="N191" s="56"/>
      <c r="O191" s="56"/>
      <c r="P191" s="56"/>
      <c r="Q191" s="56"/>
      <c r="R191" s="83" t="s">
        <v>109</v>
      </c>
      <c r="S191" s="84" t="s">
        <v>97</v>
      </c>
      <c r="T191" s="84" t="s">
        <v>97</v>
      </c>
      <c r="U191" s="84" t="s">
        <v>97</v>
      </c>
      <c r="V191" s="85"/>
      <c r="W191" s="55" t="s">
        <v>109</v>
      </c>
      <c r="X191" s="55" t="s">
        <v>109</v>
      </c>
      <c r="Y191" s="55" t="s">
        <v>109</v>
      </c>
      <c r="Z191" s="55" t="s">
        <v>109</v>
      </c>
      <c r="AA191" s="55" t="s">
        <v>109</v>
      </c>
      <c r="AB191" s="55" t="s">
        <v>109</v>
      </c>
      <c r="AC191" s="55" t="s">
        <v>109</v>
      </c>
      <c r="AD191" s="55" t="s">
        <v>109</v>
      </c>
      <c r="AE191" s="55" t="s">
        <v>109</v>
      </c>
      <c r="AF191" s="55" t="s">
        <v>109</v>
      </c>
      <c r="AG191" s="55" t="s">
        <v>109</v>
      </c>
      <c r="AH191" s="55" t="s">
        <v>109</v>
      </c>
      <c r="AI191" s="55" t="s">
        <v>109</v>
      </c>
      <c r="AJ191" s="55" t="s">
        <v>109</v>
      </c>
      <c r="AK191" s="55" t="s">
        <v>109</v>
      </c>
      <c r="AL191" s="55" t="s">
        <v>109</v>
      </c>
    </row>
    <row r="192" spans="1:38" s="6" customFormat="1" ht="22" customHeight="1" x14ac:dyDescent="0.35">
      <c r="A192" s="55" t="s">
        <v>140</v>
      </c>
      <c r="B192" s="55"/>
      <c r="C192" s="55"/>
      <c r="D192" s="55"/>
      <c r="E192" s="55"/>
      <c r="F192" s="55"/>
      <c r="G192" s="55"/>
      <c r="H192" s="55"/>
      <c r="I192" s="55"/>
      <c r="J192" s="55"/>
      <c r="K192" s="55"/>
      <c r="L192" s="55"/>
      <c r="M192" s="56" t="s">
        <v>41</v>
      </c>
      <c r="N192" s="56"/>
      <c r="O192" s="56"/>
      <c r="P192" s="56"/>
      <c r="Q192" s="56"/>
      <c r="R192" s="83" t="s">
        <v>109</v>
      </c>
      <c r="S192" s="84" t="s">
        <v>97</v>
      </c>
      <c r="T192" s="84" t="s">
        <v>97</v>
      </c>
      <c r="U192" s="84" t="s">
        <v>97</v>
      </c>
      <c r="V192" s="85"/>
      <c r="W192" s="55" t="s">
        <v>109</v>
      </c>
      <c r="X192" s="55" t="s">
        <v>109</v>
      </c>
      <c r="Y192" s="55" t="s">
        <v>109</v>
      </c>
      <c r="Z192" s="55" t="s">
        <v>109</v>
      </c>
      <c r="AA192" s="55" t="s">
        <v>109</v>
      </c>
      <c r="AB192" s="55" t="s">
        <v>109</v>
      </c>
      <c r="AC192" s="55" t="s">
        <v>109</v>
      </c>
      <c r="AD192" s="55" t="s">
        <v>109</v>
      </c>
      <c r="AE192" s="55" t="s">
        <v>109</v>
      </c>
      <c r="AF192" s="55" t="s">
        <v>109</v>
      </c>
      <c r="AG192" s="55" t="s">
        <v>109</v>
      </c>
      <c r="AH192" s="55" t="s">
        <v>109</v>
      </c>
      <c r="AI192" s="55" t="s">
        <v>109</v>
      </c>
      <c r="AJ192" s="55" t="s">
        <v>109</v>
      </c>
      <c r="AK192" s="55" t="s">
        <v>109</v>
      </c>
      <c r="AL192" s="55" t="s">
        <v>109</v>
      </c>
    </row>
    <row r="193" spans="1:38" s="6" customFormat="1" ht="22" customHeight="1" x14ac:dyDescent="0.35">
      <c r="A193" s="55" t="s">
        <v>138</v>
      </c>
      <c r="B193" s="55"/>
      <c r="C193" s="55"/>
      <c r="D193" s="55"/>
      <c r="E193" s="55"/>
      <c r="F193" s="55"/>
      <c r="G193" s="55"/>
      <c r="H193" s="55"/>
      <c r="I193" s="55"/>
      <c r="J193" s="55"/>
      <c r="K193" s="55"/>
      <c r="L193" s="55"/>
      <c r="M193" s="56" t="s">
        <v>42</v>
      </c>
      <c r="N193" s="56"/>
      <c r="O193" s="56"/>
      <c r="P193" s="56"/>
      <c r="Q193" s="56"/>
      <c r="R193" s="83" t="s">
        <v>108</v>
      </c>
      <c r="S193" s="84" t="s">
        <v>102</v>
      </c>
      <c r="T193" s="84" t="s">
        <v>102</v>
      </c>
      <c r="U193" s="84" t="s">
        <v>102</v>
      </c>
      <c r="V193" s="85"/>
      <c r="W193" s="77">
        <v>3</v>
      </c>
      <c r="X193" s="77"/>
      <c r="Y193" s="77"/>
      <c r="Z193" s="77"/>
      <c r="AA193" s="77">
        <v>1.2</v>
      </c>
      <c r="AB193" s="77"/>
      <c r="AC193" s="77"/>
      <c r="AD193" s="77"/>
      <c r="AE193" s="77">
        <v>1</v>
      </c>
      <c r="AF193" s="77"/>
      <c r="AG193" s="77"/>
      <c r="AH193" s="77"/>
      <c r="AI193" s="86">
        <f t="shared" si="19"/>
        <v>3.6</v>
      </c>
      <c r="AJ193" s="86"/>
      <c r="AK193" s="86"/>
      <c r="AL193" s="86"/>
    </row>
    <row r="194" spans="1:38" s="6" customFormat="1" ht="22" customHeight="1" x14ac:dyDescent="0.35">
      <c r="A194" s="55" t="s">
        <v>138</v>
      </c>
      <c r="B194" s="55"/>
      <c r="C194" s="55"/>
      <c r="D194" s="55"/>
      <c r="E194" s="55"/>
      <c r="F194" s="55"/>
      <c r="G194" s="55"/>
      <c r="H194" s="55"/>
      <c r="I194" s="55"/>
      <c r="J194" s="55"/>
      <c r="K194" s="55"/>
      <c r="L194" s="55"/>
      <c r="M194" s="56" t="s">
        <v>43</v>
      </c>
      <c r="N194" s="56"/>
      <c r="O194" s="56"/>
      <c r="P194" s="56"/>
      <c r="Q194" s="56"/>
      <c r="R194" s="83" t="s">
        <v>108</v>
      </c>
      <c r="S194" s="84" t="s">
        <v>102</v>
      </c>
      <c r="T194" s="84" t="s">
        <v>102</v>
      </c>
      <c r="U194" s="84" t="s">
        <v>102</v>
      </c>
      <c r="V194" s="85"/>
      <c r="W194" s="77">
        <v>3</v>
      </c>
      <c r="X194" s="77"/>
      <c r="Y194" s="77"/>
      <c r="Z194" s="77"/>
      <c r="AA194" s="77">
        <v>1.2</v>
      </c>
      <c r="AB194" s="77"/>
      <c r="AC194" s="77"/>
      <c r="AD194" s="77"/>
      <c r="AE194" s="77">
        <v>1</v>
      </c>
      <c r="AF194" s="77"/>
      <c r="AG194" s="77"/>
      <c r="AH194" s="77"/>
      <c r="AI194" s="86">
        <f t="shared" si="19"/>
        <v>3.6</v>
      </c>
      <c r="AJ194" s="86"/>
      <c r="AK194" s="86"/>
      <c r="AL194" s="86"/>
    </row>
    <row r="195" spans="1:38" s="6" customFormat="1" ht="22" customHeight="1" x14ac:dyDescent="0.35">
      <c r="A195" s="55" t="s">
        <v>138</v>
      </c>
      <c r="B195" s="55"/>
      <c r="C195" s="55"/>
      <c r="D195" s="55"/>
      <c r="E195" s="55"/>
      <c r="F195" s="55"/>
      <c r="G195" s="55"/>
      <c r="H195" s="55"/>
      <c r="I195" s="55"/>
      <c r="J195" s="55"/>
      <c r="K195" s="55"/>
      <c r="L195" s="55"/>
      <c r="M195" s="56" t="s">
        <v>94</v>
      </c>
      <c r="N195" s="56"/>
      <c r="O195" s="56"/>
      <c r="P195" s="56"/>
      <c r="Q195" s="56"/>
      <c r="R195" s="83" t="s">
        <v>108</v>
      </c>
      <c r="S195" s="84" t="s">
        <v>102</v>
      </c>
      <c r="T195" s="84" t="s">
        <v>102</v>
      </c>
      <c r="U195" s="84" t="s">
        <v>102</v>
      </c>
      <c r="V195" s="85"/>
      <c r="W195" s="77">
        <v>3</v>
      </c>
      <c r="X195" s="77"/>
      <c r="Y195" s="77"/>
      <c r="Z195" s="77"/>
      <c r="AA195" s="77">
        <v>1.2</v>
      </c>
      <c r="AB195" s="77"/>
      <c r="AC195" s="77"/>
      <c r="AD195" s="77"/>
      <c r="AE195" s="77">
        <v>1</v>
      </c>
      <c r="AF195" s="77"/>
      <c r="AG195" s="77"/>
      <c r="AH195" s="77"/>
      <c r="AI195" s="86">
        <f t="shared" si="19"/>
        <v>3.6</v>
      </c>
      <c r="AJ195" s="86"/>
      <c r="AK195" s="86"/>
      <c r="AL195" s="86"/>
    </row>
    <row r="196" spans="1:38" s="6" customFormat="1" ht="22" customHeight="1" x14ac:dyDescent="0.35">
      <c r="A196" s="55" t="s">
        <v>138</v>
      </c>
      <c r="B196" s="55"/>
      <c r="C196" s="55"/>
      <c r="D196" s="55"/>
      <c r="E196" s="55"/>
      <c r="F196" s="55"/>
      <c r="G196" s="55"/>
      <c r="H196" s="55"/>
      <c r="I196" s="55"/>
      <c r="J196" s="55"/>
      <c r="K196" s="55"/>
      <c r="L196" s="55"/>
      <c r="M196" s="56" t="s">
        <v>44</v>
      </c>
      <c r="N196" s="56"/>
      <c r="O196" s="56"/>
      <c r="P196" s="56"/>
      <c r="Q196" s="56"/>
      <c r="R196" s="83" t="s">
        <v>108</v>
      </c>
      <c r="S196" s="84" t="s">
        <v>102</v>
      </c>
      <c r="T196" s="84" t="s">
        <v>102</v>
      </c>
      <c r="U196" s="84" t="s">
        <v>102</v>
      </c>
      <c r="V196" s="85"/>
      <c r="W196" s="77">
        <v>3</v>
      </c>
      <c r="X196" s="77"/>
      <c r="Y196" s="77"/>
      <c r="Z196" s="77"/>
      <c r="AA196" s="77">
        <v>1.2</v>
      </c>
      <c r="AB196" s="77"/>
      <c r="AC196" s="77"/>
      <c r="AD196" s="77"/>
      <c r="AE196" s="77">
        <v>1</v>
      </c>
      <c r="AF196" s="77"/>
      <c r="AG196" s="77"/>
      <c r="AH196" s="77"/>
      <c r="AI196" s="86">
        <f t="shared" si="19"/>
        <v>3.6</v>
      </c>
      <c r="AJ196" s="86"/>
      <c r="AK196" s="86"/>
      <c r="AL196" s="86"/>
    </row>
    <row r="197" spans="1:38" s="6" customFormat="1" ht="22" customHeight="1" x14ac:dyDescent="0.35">
      <c r="A197" s="55" t="s">
        <v>138</v>
      </c>
      <c r="B197" s="55"/>
      <c r="C197" s="55"/>
      <c r="D197" s="55"/>
      <c r="E197" s="55"/>
      <c r="F197" s="55"/>
      <c r="G197" s="55"/>
      <c r="H197" s="55"/>
      <c r="I197" s="55"/>
      <c r="J197" s="55"/>
      <c r="K197" s="55"/>
      <c r="L197" s="55"/>
      <c r="M197" s="56" t="s">
        <v>45</v>
      </c>
      <c r="N197" s="56"/>
      <c r="O197" s="56"/>
      <c r="P197" s="56"/>
      <c r="Q197" s="56"/>
      <c r="R197" s="83" t="s">
        <v>108</v>
      </c>
      <c r="S197" s="84" t="s">
        <v>102</v>
      </c>
      <c r="T197" s="84" t="s">
        <v>102</v>
      </c>
      <c r="U197" s="84" t="s">
        <v>102</v>
      </c>
      <c r="V197" s="85"/>
      <c r="W197" s="77">
        <v>3</v>
      </c>
      <c r="X197" s="77"/>
      <c r="Y197" s="77"/>
      <c r="Z197" s="77"/>
      <c r="AA197" s="77">
        <v>1.2</v>
      </c>
      <c r="AB197" s="77"/>
      <c r="AC197" s="77"/>
      <c r="AD197" s="77"/>
      <c r="AE197" s="77">
        <v>1</v>
      </c>
      <c r="AF197" s="77"/>
      <c r="AG197" s="77"/>
      <c r="AH197" s="77"/>
      <c r="AI197" s="86">
        <f t="shared" si="19"/>
        <v>3.6</v>
      </c>
      <c r="AJ197" s="86"/>
      <c r="AK197" s="86"/>
      <c r="AL197" s="86"/>
    </row>
    <row r="198" spans="1:38" s="6" customFormat="1" ht="22" customHeight="1" x14ac:dyDescent="0.35">
      <c r="A198" s="55" t="s">
        <v>140</v>
      </c>
      <c r="B198" s="55"/>
      <c r="C198" s="55"/>
      <c r="D198" s="55"/>
      <c r="E198" s="55"/>
      <c r="F198" s="55"/>
      <c r="G198" s="55"/>
      <c r="H198" s="55"/>
      <c r="I198" s="55"/>
      <c r="J198" s="55"/>
      <c r="K198" s="55"/>
      <c r="L198" s="55"/>
      <c r="M198" s="56" t="s">
        <v>46</v>
      </c>
      <c r="N198" s="56"/>
      <c r="O198" s="56"/>
      <c r="P198" s="56"/>
      <c r="Q198" s="56"/>
      <c r="R198" s="83" t="s">
        <v>109</v>
      </c>
      <c r="S198" s="84" t="s">
        <v>97</v>
      </c>
      <c r="T198" s="84" t="s">
        <v>97</v>
      </c>
      <c r="U198" s="84" t="s">
        <v>97</v>
      </c>
      <c r="V198" s="85"/>
      <c r="W198" s="55" t="s">
        <v>109</v>
      </c>
      <c r="X198" s="55" t="s">
        <v>109</v>
      </c>
      <c r="Y198" s="55" t="s">
        <v>109</v>
      </c>
      <c r="Z198" s="55" t="s">
        <v>109</v>
      </c>
      <c r="AA198" s="55" t="s">
        <v>109</v>
      </c>
      <c r="AB198" s="55" t="s">
        <v>109</v>
      </c>
      <c r="AC198" s="55" t="s">
        <v>109</v>
      </c>
      <c r="AD198" s="55" t="s">
        <v>109</v>
      </c>
      <c r="AE198" s="55" t="s">
        <v>109</v>
      </c>
      <c r="AF198" s="55" t="s">
        <v>109</v>
      </c>
      <c r="AG198" s="55" t="s">
        <v>109</v>
      </c>
      <c r="AH198" s="55" t="s">
        <v>109</v>
      </c>
      <c r="AI198" s="55" t="s">
        <v>109</v>
      </c>
      <c r="AJ198" s="55" t="s">
        <v>109</v>
      </c>
      <c r="AK198" s="55" t="s">
        <v>109</v>
      </c>
      <c r="AL198" s="55" t="s">
        <v>109</v>
      </c>
    </row>
    <row r="199" spans="1:38" s="6" customFormat="1" ht="22" customHeight="1" x14ac:dyDescent="0.35">
      <c r="A199" s="55" t="s">
        <v>140</v>
      </c>
      <c r="B199" s="55"/>
      <c r="C199" s="55"/>
      <c r="D199" s="55"/>
      <c r="E199" s="55"/>
      <c r="F199" s="55"/>
      <c r="G199" s="55"/>
      <c r="H199" s="55"/>
      <c r="I199" s="55"/>
      <c r="J199" s="55"/>
      <c r="K199" s="55"/>
      <c r="L199" s="55"/>
      <c r="M199" s="56" t="s">
        <v>47</v>
      </c>
      <c r="N199" s="56"/>
      <c r="O199" s="56"/>
      <c r="P199" s="56"/>
      <c r="Q199" s="56"/>
      <c r="R199" s="83" t="s">
        <v>109</v>
      </c>
      <c r="S199" s="84" t="s">
        <v>97</v>
      </c>
      <c r="T199" s="84" t="s">
        <v>97</v>
      </c>
      <c r="U199" s="84" t="s">
        <v>97</v>
      </c>
      <c r="V199" s="85"/>
      <c r="W199" s="55" t="s">
        <v>109</v>
      </c>
      <c r="X199" s="55" t="s">
        <v>109</v>
      </c>
      <c r="Y199" s="55" t="s">
        <v>109</v>
      </c>
      <c r="Z199" s="55" t="s">
        <v>109</v>
      </c>
      <c r="AA199" s="55" t="s">
        <v>109</v>
      </c>
      <c r="AB199" s="55" t="s">
        <v>109</v>
      </c>
      <c r="AC199" s="55" t="s">
        <v>109</v>
      </c>
      <c r="AD199" s="55" t="s">
        <v>109</v>
      </c>
      <c r="AE199" s="55" t="s">
        <v>109</v>
      </c>
      <c r="AF199" s="55" t="s">
        <v>109</v>
      </c>
      <c r="AG199" s="55" t="s">
        <v>109</v>
      </c>
      <c r="AH199" s="55" t="s">
        <v>109</v>
      </c>
      <c r="AI199" s="55" t="s">
        <v>109</v>
      </c>
      <c r="AJ199" s="55" t="s">
        <v>109</v>
      </c>
      <c r="AK199" s="55" t="s">
        <v>109</v>
      </c>
      <c r="AL199" s="55" t="s">
        <v>109</v>
      </c>
    </row>
    <row r="200" spans="1:38" s="6" customFormat="1" ht="22" customHeight="1" x14ac:dyDescent="0.35">
      <c r="A200" s="55" t="s">
        <v>138</v>
      </c>
      <c r="B200" s="55"/>
      <c r="C200" s="55"/>
      <c r="D200" s="55"/>
      <c r="E200" s="55"/>
      <c r="F200" s="55"/>
      <c r="G200" s="55"/>
      <c r="H200" s="55"/>
      <c r="I200" s="55"/>
      <c r="J200" s="55"/>
      <c r="K200" s="55"/>
      <c r="L200" s="55"/>
      <c r="M200" s="56" t="s">
        <v>48</v>
      </c>
      <c r="N200" s="56"/>
      <c r="O200" s="56"/>
      <c r="P200" s="56"/>
      <c r="Q200" s="56"/>
      <c r="R200" s="83" t="s">
        <v>96</v>
      </c>
      <c r="S200" s="84" t="s">
        <v>96</v>
      </c>
      <c r="T200" s="84" t="s">
        <v>96</v>
      </c>
      <c r="U200" s="84" t="s">
        <v>96</v>
      </c>
      <c r="V200" s="85"/>
      <c r="W200" s="77">
        <v>3</v>
      </c>
      <c r="X200" s="77"/>
      <c r="Y200" s="77"/>
      <c r="Z200" s="77"/>
      <c r="AA200" s="77">
        <v>1.2</v>
      </c>
      <c r="AB200" s="77"/>
      <c r="AC200" s="77"/>
      <c r="AD200" s="77"/>
      <c r="AE200" s="77">
        <v>1</v>
      </c>
      <c r="AF200" s="77"/>
      <c r="AG200" s="77"/>
      <c r="AH200" s="77"/>
      <c r="AI200" s="86">
        <f t="shared" si="19"/>
        <v>3.6</v>
      </c>
      <c r="AJ200" s="86"/>
      <c r="AK200" s="86"/>
      <c r="AL200" s="86"/>
    </row>
    <row r="201" spans="1:38" s="6" customFormat="1" ht="22" customHeight="1" x14ac:dyDescent="0.35">
      <c r="A201" s="55" t="s">
        <v>138</v>
      </c>
      <c r="B201" s="55"/>
      <c r="C201" s="55"/>
      <c r="D201" s="55"/>
      <c r="E201" s="55"/>
      <c r="F201" s="55"/>
      <c r="G201" s="55"/>
      <c r="H201" s="55"/>
      <c r="I201" s="55"/>
      <c r="J201" s="55"/>
      <c r="K201" s="55"/>
      <c r="L201" s="55"/>
      <c r="M201" s="56" t="s">
        <v>49</v>
      </c>
      <c r="N201" s="56"/>
      <c r="O201" s="56"/>
      <c r="P201" s="56"/>
      <c r="Q201" s="56"/>
      <c r="R201" s="83" t="s">
        <v>99</v>
      </c>
      <c r="S201" s="84" t="s">
        <v>99</v>
      </c>
      <c r="T201" s="84" t="s">
        <v>99</v>
      </c>
      <c r="U201" s="84" t="s">
        <v>99</v>
      </c>
      <c r="V201" s="85"/>
      <c r="W201" s="77">
        <v>3</v>
      </c>
      <c r="X201" s="77"/>
      <c r="Y201" s="77"/>
      <c r="Z201" s="77"/>
      <c r="AA201" s="77">
        <v>1.2</v>
      </c>
      <c r="AB201" s="77"/>
      <c r="AC201" s="77"/>
      <c r="AD201" s="77"/>
      <c r="AE201" s="77">
        <v>1</v>
      </c>
      <c r="AF201" s="77"/>
      <c r="AG201" s="77"/>
      <c r="AH201" s="77"/>
      <c r="AI201" s="86">
        <f t="shared" ref="AI201" si="20">W201*AA201*AE201</f>
        <v>3.6</v>
      </c>
      <c r="AJ201" s="86"/>
      <c r="AK201" s="86"/>
      <c r="AL201" s="86"/>
    </row>
    <row r="202" spans="1:38" s="6" customFormat="1" ht="22" customHeight="1" x14ac:dyDescent="0.35">
      <c r="A202" s="55" t="s">
        <v>140</v>
      </c>
      <c r="B202" s="55"/>
      <c r="C202" s="55"/>
      <c r="D202" s="55"/>
      <c r="E202" s="55"/>
      <c r="F202" s="55"/>
      <c r="G202" s="55"/>
      <c r="H202" s="55"/>
      <c r="I202" s="55"/>
      <c r="J202" s="55"/>
      <c r="K202" s="55"/>
      <c r="L202" s="55"/>
      <c r="M202" s="56" t="s">
        <v>50</v>
      </c>
      <c r="N202" s="56"/>
      <c r="O202" s="56"/>
      <c r="P202" s="56"/>
      <c r="Q202" s="56"/>
      <c r="R202" s="83" t="s">
        <v>109</v>
      </c>
      <c r="S202" s="84" t="s">
        <v>97</v>
      </c>
      <c r="T202" s="84" t="s">
        <v>97</v>
      </c>
      <c r="U202" s="84" t="s">
        <v>97</v>
      </c>
      <c r="V202" s="85"/>
      <c r="W202" s="55" t="s">
        <v>109</v>
      </c>
      <c r="X202" s="55" t="s">
        <v>109</v>
      </c>
      <c r="Y202" s="55" t="s">
        <v>109</v>
      </c>
      <c r="Z202" s="55" t="s">
        <v>109</v>
      </c>
      <c r="AA202" s="55" t="s">
        <v>109</v>
      </c>
      <c r="AB202" s="55" t="s">
        <v>109</v>
      </c>
      <c r="AC202" s="55" t="s">
        <v>109</v>
      </c>
      <c r="AD202" s="55" t="s">
        <v>109</v>
      </c>
      <c r="AE202" s="55" t="s">
        <v>109</v>
      </c>
      <c r="AF202" s="55" t="s">
        <v>109</v>
      </c>
      <c r="AG202" s="55" t="s">
        <v>109</v>
      </c>
      <c r="AH202" s="55" t="s">
        <v>109</v>
      </c>
      <c r="AI202" s="55" t="s">
        <v>109</v>
      </c>
      <c r="AJ202" s="55" t="s">
        <v>109</v>
      </c>
      <c r="AK202" s="55" t="s">
        <v>109</v>
      </c>
      <c r="AL202" s="55" t="s">
        <v>109</v>
      </c>
    </row>
    <row r="203" spans="1:38" s="6" customFormat="1" ht="22" customHeight="1" x14ac:dyDescent="0.35">
      <c r="A203" s="55" t="s">
        <v>138</v>
      </c>
      <c r="B203" s="55"/>
      <c r="C203" s="55"/>
      <c r="D203" s="55"/>
      <c r="E203" s="55"/>
      <c r="F203" s="55"/>
      <c r="G203" s="55"/>
      <c r="H203" s="55"/>
      <c r="I203" s="55"/>
      <c r="J203" s="55"/>
      <c r="K203" s="55"/>
      <c r="L203" s="55"/>
      <c r="M203" s="56" t="s">
        <v>51</v>
      </c>
      <c r="N203" s="56"/>
      <c r="O203" s="56"/>
      <c r="P203" s="56"/>
      <c r="Q203" s="56"/>
      <c r="R203" s="83" t="s">
        <v>99</v>
      </c>
      <c r="S203" s="84" t="s">
        <v>104</v>
      </c>
      <c r="T203" s="84" t="s">
        <v>104</v>
      </c>
      <c r="U203" s="84" t="s">
        <v>104</v>
      </c>
      <c r="V203" s="85"/>
      <c r="W203" s="77">
        <v>3</v>
      </c>
      <c r="X203" s="77"/>
      <c r="Y203" s="77"/>
      <c r="Z203" s="77"/>
      <c r="AA203" s="77">
        <v>1.2</v>
      </c>
      <c r="AB203" s="77"/>
      <c r="AC203" s="77"/>
      <c r="AD203" s="77"/>
      <c r="AE203" s="77">
        <v>1</v>
      </c>
      <c r="AF203" s="77"/>
      <c r="AG203" s="77"/>
      <c r="AH203" s="77"/>
      <c r="AI203" s="86">
        <f t="shared" ref="AI203:AI208" si="21">W203*AA203*AE203</f>
        <v>3.6</v>
      </c>
      <c r="AJ203" s="86"/>
      <c r="AK203" s="86"/>
      <c r="AL203" s="86"/>
    </row>
    <row r="204" spans="1:38" s="6" customFormat="1" ht="22" customHeight="1" x14ac:dyDescent="0.35">
      <c r="A204" s="55" t="s">
        <v>138</v>
      </c>
      <c r="B204" s="55"/>
      <c r="C204" s="55"/>
      <c r="D204" s="55"/>
      <c r="E204" s="55"/>
      <c r="F204" s="55"/>
      <c r="G204" s="55"/>
      <c r="H204" s="55"/>
      <c r="I204" s="55"/>
      <c r="J204" s="55"/>
      <c r="K204" s="55"/>
      <c r="L204" s="55"/>
      <c r="M204" s="56" t="s">
        <v>52</v>
      </c>
      <c r="N204" s="56"/>
      <c r="O204" s="56"/>
      <c r="P204" s="56"/>
      <c r="Q204" s="56"/>
      <c r="R204" s="83" t="s">
        <v>96</v>
      </c>
      <c r="S204" s="84" t="s">
        <v>96</v>
      </c>
      <c r="T204" s="84" t="s">
        <v>96</v>
      </c>
      <c r="U204" s="84" t="s">
        <v>96</v>
      </c>
      <c r="V204" s="85"/>
      <c r="W204" s="77">
        <v>3</v>
      </c>
      <c r="X204" s="77"/>
      <c r="Y204" s="77"/>
      <c r="Z204" s="77"/>
      <c r="AA204" s="77">
        <v>1.2</v>
      </c>
      <c r="AB204" s="77"/>
      <c r="AC204" s="77"/>
      <c r="AD204" s="77"/>
      <c r="AE204" s="77">
        <v>1</v>
      </c>
      <c r="AF204" s="77"/>
      <c r="AG204" s="77"/>
      <c r="AH204" s="77"/>
      <c r="AI204" s="86">
        <f t="shared" si="21"/>
        <v>3.6</v>
      </c>
      <c r="AJ204" s="86"/>
      <c r="AK204" s="86"/>
      <c r="AL204" s="86"/>
    </row>
    <row r="205" spans="1:38" s="6" customFormat="1" ht="22" customHeight="1" x14ac:dyDescent="0.35">
      <c r="A205" s="55" t="s">
        <v>140</v>
      </c>
      <c r="B205" s="55"/>
      <c r="C205" s="55"/>
      <c r="D205" s="55"/>
      <c r="E205" s="55"/>
      <c r="F205" s="55"/>
      <c r="G205" s="55"/>
      <c r="H205" s="55"/>
      <c r="I205" s="55"/>
      <c r="J205" s="55"/>
      <c r="K205" s="55"/>
      <c r="L205" s="55"/>
      <c r="M205" s="56" t="s">
        <v>53</v>
      </c>
      <c r="N205" s="56"/>
      <c r="O205" s="56"/>
      <c r="P205" s="56"/>
      <c r="Q205" s="56"/>
      <c r="R205" s="83" t="s">
        <v>109</v>
      </c>
      <c r="S205" s="84" t="s">
        <v>97</v>
      </c>
      <c r="T205" s="84" t="s">
        <v>97</v>
      </c>
      <c r="U205" s="84" t="s">
        <v>97</v>
      </c>
      <c r="V205" s="85"/>
      <c r="W205" s="55" t="s">
        <v>109</v>
      </c>
      <c r="X205" s="55" t="s">
        <v>109</v>
      </c>
      <c r="Y205" s="55" t="s">
        <v>109</v>
      </c>
      <c r="Z205" s="55" t="s">
        <v>109</v>
      </c>
      <c r="AA205" s="55" t="s">
        <v>109</v>
      </c>
      <c r="AB205" s="55" t="s">
        <v>109</v>
      </c>
      <c r="AC205" s="55" t="s">
        <v>109</v>
      </c>
      <c r="AD205" s="55" t="s">
        <v>109</v>
      </c>
      <c r="AE205" s="55" t="s">
        <v>109</v>
      </c>
      <c r="AF205" s="55" t="s">
        <v>109</v>
      </c>
      <c r="AG205" s="55" t="s">
        <v>109</v>
      </c>
      <c r="AH205" s="55" t="s">
        <v>109</v>
      </c>
      <c r="AI205" s="55" t="s">
        <v>109</v>
      </c>
      <c r="AJ205" s="55" t="s">
        <v>109</v>
      </c>
      <c r="AK205" s="55" t="s">
        <v>109</v>
      </c>
      <c r="AL205" s="55" t="s">
        <v>109</v>
      </c>
    </row>
    <row r="206" spans="1:38" s="6" customFormat="1" ht="22" customHeight="1" x14ac:dyDescent="0.35">
      <c r="A206" s="55" t="s">
        <v>138</v>
      </c>
      <c r="B206" s="55"/>
      <c r="C206" s="55"/>
      <c r="D206" s="55"/>
      <c r="E206" s="55"/>
      <c r="F206" s="55"/>
      <c r="G206" s="55"/>
      <c r="H206" s="55"/>
      <c r="I206" s="55"/>
      <c r="J206" s="55"/>
      <c r="K206" s="55"/>
      <c r="L206" s="55"/>
      <c r="M206" s="56" t="s">
        <v>54</v>
      </c>
      <c r="N206" s="56"/>
      <c r="O206" s="56"/>
      <c r="P206" s="56"/>
      <c r="Q206" s="56"/>
      <c r="R206" s="83" t="s">
        <v>99</v>
      </c>
      <c r="S206" s="84" t="s">
        <v>104</v>
      </c>
      <c r="T206" s="84" t="s">
        <v>104</v>
      </c>
      <c r="U206" s="84" t="s">
        <v>104</v>
      </c>
      <c r="V206" s="85"/>
      <c r="W206" s="77">
        <v>3</v>
      </c>
      <c r="X206" s="77"/>
      <c r="Y206" s="77"/>
      <c r="Z206" s="77"/>
      <c r="AA206" s="77">
        <v>1.2</v>
      </c>
      <c r="AB206" s="77"/>
      <c r="AC206" s="77"/>
      <c r="AD206" s="77"/>
      <c r="AE206" s="77">
        <v>1</v>
      </c>
      <c r="AF206" s="77"/>
      <c r="AG206" s="77"/>
      <c r="AH206" s="77"/>
      <c r="AI206" s="86">
        <f t="shared" si="21"/>
        <v>3.6</v>
      </c>
      <c r="AJ206" s="86"/>
      <c r="AK206" s="86"/>
      <c r="AL206" s="86"/>
    </row>
    <row r="207" spans="1:38" s="6" customFormat="1" ht="22" customHeight="1" x14ac:dyDescent="0.35">
      <c r="A207" s="55" t="s">
        <v>138</v>
      </c>
      <c r="B207" s="55"/>
      <c r="C207" s="55"/>
      <c r="D207" s="55"/>
      <c r="E207" s="55"/>
      <c r="F207" s="55"/>
      <c r="G207" s="55"/>
      <c r="H207" s="55"/>
      <c r="I207" s="55"/>
      <c r="J207" s="55"/>
      <c r="K207" s="55"/>
      <c r="L207" s="55"/>
      <c r="M207" s="56" t="s">
        <v>55</v>
      </c>
      <c r="N207" s="56"/>
      <c r="O207" s="56"/>
      <c r="P207" s="56"/>
      <c r="Q207" s="56"/>
      <c r="R207" s="83" t="s">
        <v>99</v>
      </c>
      <c r="S207" s="84" t="s">
        <v>99</v>
      </c>
      <c r="T207" s="84" t="s">
        <v>99</v>
      </c>
      <c r="U207" s="84" t="s">
        <v>99</v>
      </c>
      <c r="V207" s="85"/>
      <c r="W207" s="77">
        <v>3</v>
      </c>
      <c r="X207" s="77"/>
      <c r="Y207" s="77"/>
      <c r="Z207" s="77"/>
      <c r="AA207" s="77">
        <v>1.2</v>
      </c>
      <c r="AB207" s="77"/>
      <c r="AC207" s="77"/>
      <c r="AD207" s="77"/>
      <c r="AE207" s="77">
        <v>1</v>
      </c>
      <c r="AF207" s="77"/>
      <c r="AG207" s="77"/>
      <c r="AH207" s="77"/>
      <c r="AI207" s="77">
        <f t="shared" si="21"/>
        <v>3.6</v>
      </c>
      <c r="AJ207" s="77"/>
      <c r="AK207" s="77"/>
      <c r="AL207" s="77"/>
    </row>
    <row r="208" spans="1:38" s="6" customFormat="1" ht="22" customHeight="1" x14ac:dyDescent="0.35">
      <c r="A208" s="55" t="s">
        <v>138</v>
      </c>
      <c r="B208" s="55"/>
      <c r="C208" s="55"/>
      <c r="D208" s="55"/>
      <c r="E208" s="55"/>
      <c r="F208" s="55"/>
      <c r="G208" s="55"/>
      <c r="H208" s="55"/>
      <c r="I208" s="55"/>
      <c r="J208" s="55"/>
      <c r="K208" s="55"/>
      <c r="L208" s="55"/>
      <c r="M208" s="56" t="s">
        <v>56</v>
      </c>
      <c r="N208" s="56"/>
      <c r="O208" s="56"/>
      <c r="P208" s="56"/>
      <c r="Q208" s="56"/>
      <c r="R208" s="83" t="s">
        <v>99</v>
      </c>
      <c r="S208" s="84" t="s">
        <v>99</v>
      </c>
      <c r="T208" s="84" t="s">
        <v>99</v>
      </c>
      <c r="U208" s="84" t="s">
        <v>99</v>
      </c>
      <c r="V208" s="85"/>
      <c r="W208" s="77">
        <v>3</v>
      </c>
      <c r="X208" s="77"/>
      <c r="Y208" s="77"/>
      <c r="Z208" s="77"/>
      <c r="AA208" s="77">
        <v>1.2</v>
      </c>
      <c r="AB208" s="77"/>
      <c r="AC208" s="77"/>
      <c r="AD208" s="77"/>
      <c r="AE208" s="77">
        <v>1</v>
      </c>
      <c r="AF208" s="77"/>
      <c r="AG208" s="77"/>
      <c r="AH208" s="77"/>
      <c r="AI208" s="77">
        <f t="shared" si="21"/>
        <v>3.6</v>
      </c>
      <c r="AJ208" s="77"/>
      <c r="AK208" s="77"/>
      <c r="AL208" s="77"/>
    </row>
    <row r="209" spans="1:38" s="6" customFormat="1" ht="22" customHeight="1" x14ac:dyDescent="0.35">
      <c r="A209" s="55" t="s">
        <v>139</v>
      </c>
      <c r="B209" s="55"/>
      <c r="C209" s="55"/>
      <c r="D209" s="55"/>
      <c r="E209" s="55"/>
      <c r="F209" s="55"/>
      <c r="G209" s="55"/>
      <c r="H209" s="55"/>
      <c r="I209" s="55"/>
      <c r="J209" s="55"/>
      <c r="K209" s="55"/>
      <c r="L209" s="55"/>
      <c r="M209" s="56" t="s">
        <v>57</v>
      </c>
      <c r="N209" s="56"/>
      <c r="O209" s="56"/>
      <c r="P209" s="56"/>
      <c r="Q209" s="56"/>
      <c r="R209" s="83" t="s">
        <v>111</v>
      </c>
      <c r="S209" s="84" t="s">
        <v>105</v>
      </c>
      <c r="T209" s="84" t="s">
        <v>105</v>
      </c>
      <c r="U209" s="84" t="s">
        <v>105</v>
      </c>
      <c r="V209" s="85"/>
      <c r="W209" s="77">
        <v>3</v>
      </c>
      <c r="X209" s="77"/>
      <c r="Y209" s="77"/>
      <c r="Z209" s="77"/>
      <c r="AA209" s="77">
        <v>1.2</v>
      </c>
      <c r="AB209" s="77"/>
      <c r="AC209" s="77"/>
      <c r="AD209" s="77"/>
      <c r="AE209" s="77">
        <v>2</v>
      </c>
      <c r="AF209" s="77"/>
      <c r="AG209" s="77"/>
      <c r="AH209" s="77"/>
      <c r="AI209" s="86">
        <f t="shared" ref="AI209:AI210" si="22">W209*AA209*AE209</f>
        <v>7.2</v>
      </c>
      <c r="AJ209" s="86"/>
      <c r="AK209" s="86"/>
      <c r="AL209" s="86"/>
    </row>
    <row r="210" spans="1:38" s="6" customFormat="1" ht="22" customHeight="1" x14ac:dyDescent="0.35">
      <c r="A210" s="55" t="s">
        <v>139</v>
      </c>
      <c r="B210" s="55"/>
      <c r="C210" s="55"/>
      <c r="D210" s="55"/>
      <c r="E210" s="55"/>
      <c r="F210" s="55"/>
      <c r="G210" s="55"/>
      <c r="H210" s="55"/>
      <c r="I210" s="55"/>
      <c r="J210" s="55"/>
      <c r="K210" s="55"/>
      <c r="L210" s="55"/>
      <c r="M210" s="56" t="s">
        <v>58</v>
      </c>
      <c r="N210" s="56"/>
      <c r="O210" s="56"/>
      <c r="P210" s="56"/>
      <c r="Q210" s="56"/>
      <c r="R210" s="83" t="s">
        <v>100</v>
      </c>
      <c r="S210" s="84" t="s">
        <v>106</v>
      </c>
      <c r="T210" s="84" t="s">
        <v>106</v>
      </c>
      <c r="U210" s="84" t="s">
        <v>106</v>
      </c>
      <c r="V210" s="85"/>
      <c r="W210" s="77">
        <v>3</v>
      </c>
      <c r="X210" s="77"/>
      <c r="Y210" s="77"/>
      <c r="Z210" s="77"/>
      <c r="AA210" s="77">
        <v>1.2</v>
      </c>
      <c r="AB210" s="77"/>
      <c r="AC210" s="77"/>
      <c r="AD210" s="77"/>
      <c r="AE210" s="77">
        <v>2</v>
      </c>
      <c r="AF210" s="77"/>
      <c r="AG210" s="77"/>
      <c r="AH210" s="77"/>
      <c r="AI210" s="86">
        <f t="shared" si="22"/>
        <v>7.2</v>
      </c>
      <c r="AJ210" s="86"/>
      <c r="AK210" s="86"/>
      <c r="AL210" s="86"/>
    </row>
    <row r="211" spans="1:38" s="6" customFormat="1" ht="22" customHeight="1" x14ac:dyDescent="0.35">
      <c r="A211" s="55" t="s">
        <v>140</v>
      </c>
      <c r="B211" s="55"/>
      <c r="C211" s="55"/>
      <c r="D211" s="55"/>
      <c r="E211" s="55"/>
      <c r="F211" s="55"/>
      <c r="G211" s="55"/>
      <c r="H211" s="55"/>
      <c r="I211" s="55"/>
      <c r="J211" s="55"/>
      <c r="K211" s="55"/>
      <c r="L211" s="55"/>
      <c r="M211" s="56" t="s">
        <v>59</v>
      </c>
      <c r="N211" s="56"/>
      <c r="O211" s="56"/>
      <c r="P211" s="56"/>
      <c r="Q211" s="56"/>
      <c r="R211" s="83" t="s">
        <v>109</v>
      </c>
      <c r="S211" s="84" t="s">
        <v>97</v>
      </c>
      <c r="T211" s="84" t="s">
        <v>97</v>
      </c>
      <c r="U211" s="84" t="s">
        <v>97</v>
      </c>
      <c r="V211" s="85"/>
      <c r="W211" s="55" t="s">
        <v>109</v>
      </c>
      <c r="X211" s="55" t="s">
        <v>109</v>
      </c>
      <c r="Y211" s="55" t="s">
        <v>109</v>
      </c>
      <c r="Z211" s="55" t="s">
        <v>109</v>
      </c>
      <c r="AA211" s="55" t="s">
        <v>109</v>
      </c>
      <c r="AB211" s="55" t="s">
        <v>109</v>
      </c>
      <c r="AC211" s="55" t="s">
        <v>109</v>
      </c>
      <c r="AD211" s="55" t="s">
        <v>109</v>
      </c>
      <c r="AE211" s="55" t="s">
        <v>109</v>
      </c>
      <c r="AF211" s="55" t="s">
        <v>109</v>
      </c>
      <c r="AG211" s="55" t="s">
        <v>109</v>
      </c>
      <c r="AH211" s="55" t="s">
        <v>109</v>
      </c>
      <c r="AI211" s="55" t="s">
        <v>109</v>
      </c>
      <c r="AJ211" s="55" t="s">
        <v>109</v>
      </c>
      <c r="AK211" s="55" t="s">
        <v>109</v>
      </c>
      <c r="AL211" s="55" t="s">
        <v>109</v>
      </c>
    </row>
    <row r="212" spans="1:38" s="6" customFormat="1" ht="22" customHeight="1" x14ac:dyDescent="0.35">
      <c r="A212" s="55" t="s">
        <v>138</v>
      </c>
      <c r="B212" s="55"/>
      <c r="C212" s="55"/>
      <c r="D212" s="55"/>
      <c r="E212" s="55"/>
      <c r="F212" s="55"/>
      <c r="G212" s="55"/>
      <c r="H212" s="55"/>
      <c r="I212" s="55"/>
      <c r="J212" s="55"/>
      <c r="K212" s="55"/>
      <c r="L212" s="55"/>
      <c r="M212" s="56" t="s">
        <v>60</v>
      </c>
      <c r="N212" s="56"/>
      <c r="O212" s="56"/>
      <c r="P212" s="56"/>
      <c r="Q212" s="56"/>
      <c r="R212" s="83" t="s">
        <v>99</v>
      </c>
      <c r="S212" s="84" t="s">
        <v>99</v>
      </c>
      <c r="T212" s="84" t="s">
        <v>99</v>
      </c>
      <c r="U212" s="84" t="s">
        <v>99</v>
      </c>
      <c r="V212" s="85"/>
      <c r="W212" s="77">
        <v>3</v>
      </c>
      <c r="X212" s="77"/>
      <c r="Y212" s="77"/>
      <c r="Z212" s="77"/>
      <c r="AA212" s="77">
        <v>1.2</v>
      </c>
      <c r="AB212" s="77"/>
      <c r="AC212" s="77"/>
      <c r="AD212" s="77"/>
      <c r="AE212" s="77">
        <v>1</v>
      </c>
      <c r="AF212" s="77"/>
      <c r="AG212" s="77"/>
      <c r="AH212" s="77"/>
      <c r="AI212" s="77">
        <f t="shared" ref="AI212" si="23">W212*AA212*AE212</f>
        <v>3.6</v>
      </c>
      <c r="AJ212" s="77"/>
      <c r="AK212" s="77"/>
      <c r="AL212" s="77"/>
    </row>
    <row r="213" spans="1:38" s="6" customFormat="1" ht="22" customHeight="1" x14ac:dyDescent="0.35">
      <c r="A213" s="55" t="s">
        <v>138</v>
      </c>
      <c r="B213" s="55"/>
      <c r="C213" s="55"/>
      <c r="D213" s="55"/>
      <c r="E213" s="55"/>
      <c r="F213" s="55"/>
      <c r="G213" s="55"/>
      <c r="H213" s="55"/>
      <c r="I213" s="55"/>
      <c r="J213" s="55"/>
      <c r="K213" s="55"/>
      <c r="L213" s="55"/>
      <c r="M213" s="56" t="s">
        <v>61</v>
      </c>
      <c r="N213" s="56"/>
      <c r="O213" s="56"/>
      <c r="P213" s="56"/>
      <c r="Q213" s="56"/>
      <c r="R213" s="83" t="s">
        <v>96</v>
      </c>
      <c r="S213" s="84" t="s">
        <v>96</v>
      </c>
      <c r="T213" s="84" t="s">
        <v>96</v>
      </c>
      <c r="U213" s="84" t="s">
        <v>96</v>
      </c>
      <c r="V213" s="85"/>
      <c r="W213" s="77">
        <v>3</v>
      </c>
      <c r="X213" s="77"/>
      <c r="Y213" s="77"/>
      <c r="Z213" s="77"/>
      <c r="AA213" s="77">
        <v>1.2</v>
      </c>
      <c r="AB213" s="77"/>
      <c r="AC213" s="77"/>
      <c r="AD213" s="77"/>
      <c r="AE213" s="77">
        <v>1</v>
      </c>
      <c r="AF213" s="77"/>
      <c r="AG213" s="77"/>
      <c r="AH213" s="77"/>
      <c r="AI213" s="86">
        <f t="shared" ref="AI213:AI224" si="24">W213*AA213*AE213</f>
        <v>3.6</v>
      </c>
      <c r="AJ213" s="86"/>
      <c r="AK213" s="86"/>
      <c r="AL213" s="86"/>
    </row>
    <row r="214" spans="1:38" s="6" customFormat="1" ht="22" customHeight="1" x14ac:dyDescent="0.35">
      <c r="A214" s="55" t="s">
        <v>138</v>
      </c>
      <c r="B214" s="55"/>
      <c r="C214" s="55"/>
      <c r="D214" s="55"/>
      <c r="E214" s="55"/>
      <c r="F214" s="55"/>
      <c r="G214" s="55"/>
      <c r="H214" s="55"/>
      <c r="I214" s="55"/>
      <c r="J214" s="55"/>
      <c r="K214" s="55"/>
      <c r="L214" s="55"/>
      <c r="M214" s="56" t="s">
        <v>62</v>
      </c>
      <c r="N214" s="56"/>
      <c r="O214" s="56"/>
      <c r="P214" s="56"/>
      <c r="Q214" s="56"/>
      <c r="R214" s="83" t="s">
        <v>108</v>
      </c>
      <c r="S214" s="84" t="s">
        <v>102</v>
      </c>
      <c r="T214" s="84" t="s">
        <v>102</v>
      </c>
      <c r="U214" s="84" t="s">
        <v>102</v>
      </c>
      <c r="V214" s="85"/>
      <c r="W214" s="77">
        <v>3</v>
      </c>
      <c r="X214" s="77"/>
      <c r="Y214" s="77"/>
      <c r="Z214" s="77"/>
      <c r="AA214" s="77">
        <v>1.2</v>
      </c>
      <c r="AB214" s="77"/>
      <c r="AC214" s="77"/>
      <c r="AD214" s="77"/>
      <c r="AE214" s="77">
        <v>1</v>
      </c>
      <c r="AF214" s="77"/>
      <c r="AG214" s="77"/>
      <c r="AH214" s="77"/>
      <c r="AI214" s="86">
        <f t="shared" si="24"/>
        <v>3.6</v>
      </c>
      <c r="AJ214" s="86"/>
      <c r="AK214" s="86"/>
      <c r="AL214" s="86"/>
    </row>
    <row r="215" spans="1:38" s="6" customFormat="1" ht="22" customHeight="1" x14ac:dyDescent="0.35">
      <c r="A215" s="55" t="s">
        <v>140</v>
      </c>
      <c r="B215" s="55"/>
      <c r="C215" s="55"/>
      <c r="D215" s="55"/>
      <c r="E215" s="55"/>
      <c r="F215" s="55"/>
      <c r="G215" s="55"/>
      <c r="H215" s="55"/>
      <c r="I215" s="55"/>
      <c r="J215" s="55"/>
      <c r="K215" s="55"/>
      <c r="L215" s="55"/>
      <c r="M215" s="56" t="s">
        <v>63</v>
      </c>
      <c r="N215" s="56"/>
      <c r="O215" s="56"/>
      <c r="P215" s="56"/>
      <c r="Q215" s="56"/>
      <c r="R215" s="83" t="s">
        <v>109</v>
      </c>
      <c r="S215" s="84" t="s">
        <v>97</v>
      </c>
      <c r="T215" s="84" t="s">
        <v>97</v>
      </c>
      <c r="U215" s="84" t="s">
        <v>97</v>
      </c>
      <c r="V215" s="85"/>
      <c r="W215" s="55" t="s">
        <v>109</v>
      </c>
      <c r="X215" s="55" t="s">
        <v>109</v>
      </c>
      <c r="Y215" s="55" t="s">
        <v>109</v>
      </c>
      <c r="Z215" s="55" t="s">
        <v>109</v>
      </c>
      <c r="AA215" s="55" t="s">
        <v>109</v>
      </c>
      <c r="AB215" s="55" t="s">
        <v>109</v>
      </c>
      <c r="AC215" s="55" t="s">
        <v>109</v>
      </c>
      <c r="AD215" s="55" t="s">
        <v>109</v>
      </c>
      <c r="AE215" s="55" t="s">
        <v>109</v>
      </c>
      <c r="AF215" s="55" t="s">
        <v>109</v>
      </c>
      <c r="AG215" s="55" t="s">
        <v>109</v>
      </c>
      <c r="AH215" s="55" t="s">
        <v>109</v>
      </c>
      <c r="AI215" s="55" t="s">
        <v>109</v>
      </c>
      <c r="AJ215" s="55" t="s">
        <v>109</v>
      </c>
      <c r="AK215" s="55" t="s">
        <v>109</v>
      </c>
      <c r="AL215" s="55" t="s">
        <v>109</v>
      </c>
    </row>
    <row r="216" spans="1:38" s="6" customFormat="1" ht="22" customHeight="1" x14ac:dyDescent="0.35">
      <c r="A216" s="55" t="s">
        <v>140</v>
      </c>
      <c r="B216" s="55"/>
      <c r="C216" s="55"/>
      <c r="D216" s="55"/>
      <c r="E216" s="55"/>
      <c r="F216" s="55"/>
      <c r="G216" s="55"/>
      <c r="H216" s="55"/>
      <c r="I216" s="55"/>
      <c r="J216" s="55"/>
      <c r="K216" s="55"/>
      <c r="L216" s="55"/>
      <c r="M216" s="56" t="s">
        <v>64</v>
      </c>
      <c r="N216" s="56"/>
      <c r="O216" s="56"/>
      <c r="P216" s="56"/>
      <c r="Q216" s="56"/>
      <c r="R216" s="83" t="s">
        <v>109</v>
      </c>
      <c r="S216" s="84" t="s">
        <v>97</v>
      </c>
      <c r="T216" s="84" t="s">
        <v>97</v>
      </c>
      <c r="U216" s="84" t="s">
        <v>97</v>
      </c>
      <c r="V216" s="85"/>
      <c r="W216" s="55" t="s">
        <v>109</v>
      </c>
      <c r="X216" s="55" t="s">
        <v>109</v>
      </c>
      <c r="Y216" s="55" t="s">
        <v>109</v>
      </c>
      <c r="Z216" s="55" t="s">
        <v>109</v>
      </c>
      <c r="AA216" s="55" t="s">
        <v>109</v>
      </c>
      <c r="AB216" s="55" t="s">
        <v>109</v>
      </c>
      <c r="AC216" s="55" t="s">
        <v>109</v>
      </c>
      <c r="AD216" s="55" t="s">
        <v>109</v>
      </c>
      <c r="AE216" s="55" t="s">
        <v>109</v>
      </c>
      <c r="AF216" s="55" t="s">
        <v>109</v>
      </c>
      <c r="AG216" s="55" t="s">
        <v>109</v>
      </c>
      <c r="AH216" s="55" t="s">
        <v>109</v>
      </c>
      <c r="AI216" s="55" t="s">
        <v>109</v>
      </c>
      <c r="AJ216" s="55" t="s">
        <v>109</v>
      </c>
      <c r="AK216" s="55" t="s">
        <v>109</v>
      </c>
      <c r="AL216" s="55" t="s">
        <v>109</v>
      </c>
    </row>
    <row r="217" spans="1:38" s="6" customFormat="1" ht="22" customHeight="1" x14ac:dyDescent="0.35">
      <c r="A217" s="55" t="s">
        <v>139</v>
      </c>
      <c r="B217" s="55"/>
      <c r="C217" s="55"/>
      <c r="D217" s="55"/>
      <c r="E217" s="55"/>
      <c r="F217" s="55"/>
      <c r="G217" s="55"/>
      <c r="H217" s="55"/>
      <c r="I217" s="55"/>
      <c r="J217" s="55"/>
      <c r="K217" s="55"/>
      <c r="L217" s="55"/>
      <c r="M217" s="56" t="s">
        <v>65</v>
      </c>
      <c r="N217" s="56"/>
      <c r="O217" s="56"/>
      <c r="P217" s="56"/>
      <c r="Q217" s="56"/>
      <c r="R217" s="83" t="s">
        <v>111</v>
      </c>
      <c r="S217" s="84" t="s">
        <v>105</v>
      </c>
      <c r="T217" s="84" t="s">
        <v>105</v>
      </c>
      <c r="U217" s="84" t="s">
        <v>105</v>
      </c>
      <c r="V217" s="85"/>
      <c r="W217" s="77">
        <v>3</v>
      </c>
      <c r="X217" s="77"/>
      <c r="Y217" s="77"/>
      <c r="Z217" s="77"/>
      <c r="AA217" s="77">
        <v>1.2</v>
      </c>
      <c r="AB217" s="77"/>
      <c r="AC217" s="77"/>
      <c r="AD217" s="77"/>
      <c r="AE217" s="77">
        <v>2</v>
      </c>
      <c r="AF217" s="77"/>
      <c r="AG217" s="77"/>
      <c r="AH217" s="77"/>
      <c r="AI217" s="86">
        <f t="shared" si="24"/>
        <v>7.2</v>
      </c>
      <c r="AJ217" s="86"/>
      <c r="AK217" s="86"/>
      <c r="AL217" s="86"/>
    </row>
    <row r="218" spans="1:38" s="6" customFormat="1" ht="22" customHeight="1" x14ac:dyDescent="0.35">
      <c r="A218" s="55" t="s">
        <v>138</v>
      </c>
      <c r="B218" s="55"/>
      <c r="C218" s="55"/>
      <c r="D218" s="55"/>
      <c r="E218" s="55"/>
      <c r="F218" s="55"/>
      <c r="G218" s="55"/>
      <c r="H218" s="55"/>
      <c r="I218" s="55"/>
      <c r="J218" s="55"/>
      <c r="K218" s="55"/>
      <c r="L218" s="55"/>
      <c r="M218" s="56" t="s">
        <v>66</v>
      </c>
      <c r="N218" s="56"/>
      <c r="O218" s="56"/>
      <c r="P218" s="56"/>
      <c r="Q218" s="56"/>
      <c r="R218" s="83" t="s">
        <v>99</v>
      </c>
      <c r="S218" s="84" t="s">
        <v>99</v>
      </c>
      <c r="T218" s="84" t="s">
        <v>99</v>
      </c>
      <c r="U218" s="84" t="s">
        <v>99</v>
      </c>
      <c r="V218" s="85"/>
      <c r="W218" s="77">
        <v>3</v>
      </c>
      <c r="X218" s="77"/>
      <c r="Y218" s="77"/>
      <c r="Z218" s="77"/>
      <c r="AA218" s="77">
        <v>1.2</v>
      </c>
      <c r="AB218" s="77"/>
      <c r="AC218" s="77"/>
      <c r="AD218" s="77"/>
      <c r="AE218" s="77">
        <v>1</v>
      </c>
      <c r="AF218" s="77"/>
      <c r="AG218" s="77"/>
      <c r="AH218" s="77"/>
      <c r="AI218" s="86">
        <f t="shared" si="24"/>
        <v>3.6</v>
      </c>
      <c r="AJ218" s="86"/>
      <c r="AK218" s="86"/>
      <c r="AL218" s="86"/>
    </row>
    <row r="219" spans="1:38" s="6" customFormat="1" ht="22" customHeight="1" x14ac:dyDescent="0.35">
      <c r="A219" s="55" t="s">
        <v>138</v>
      </c>
      <c r="B219" s="55"/>
      <c r="C219" s="55"/>
      <c r="D219" s="55"/>
      <c r="E219" s="55"/>
      <c r="F219" s="55"/>
      <c r="G219" s="55"/>
      <c r="H219" s="55"/>
      <c r="I219" s="55"/>
      <c r="J219" s="55"/>
      <c r="K219" s="55"/>
      <c r="L219" s="55"/>
      <c r="M219" s="56" t="s">
        <v>67</v>
      </c>
      <c r="N219" s="56"/>
      <c r="O219" s="56"/>
      <c r="P219" s="56"/>
      <c r="Q219" s="56"/>
      <c r="R219" s="83" t="s">
        <v>108</v>
      </c>
      <c r="S219" s="84" t="s">
        <v>102</v>
      </c>
      <c r="T219" s="84" t="s">
        <v>102</v>
      </c>
      <c r="U219" s="84" t="s">
        <v>102</v>
      </c>
      <c r="V219" s="85"/>
      <c r="W219" s="77">
        <v>3</v>
      </c>
      <c r="X219" s="77"/>
      <c r="Y219" s="77"/>
      <c r="Z219" s="77"/>
      <c r="AA219" s="77">
        <v>1.2</v>
      </c>
      <c r="AB219" s="77"/>
      <c r="AC219" s="77"/>
      <c r="AD219" s="77"/>
      <c r="AE219" s="77">
        <v>1</v>
      </c>
      <c r="AF219" s="77"/>
      <c r="AG219" s="77"/>
      <c r="AH219" s="77"/>
      <c r="AI219" s="86">
        <f t="shared" si="24"/>
        <v>3.6</v>
      </c>
      <c r="AJ219" s="86"/>
      <c r="AK219" s="86"/>
      <c r="AL219" s="86"/>
    </row>
    <row r="220" spans="1:38" s="6" customFormat="1" ht="22" customHeight="1" x14ac:dyDescent="0.35">
      <c r="A220" s="55" t="s">
        <v>138</v>
      </c>
      <c r="B220" s="55"/>
      <c r="C220" s="55"/>
      <c r="D220" s="55"/>
      <c r="E220" s="55"/>
      <c r="F220" s="55"/>
      <c r="G220" s="55"/>
      <c r="H220" s="55"/>
      <c r="I220" s="55"/>
      <c r="J220" s="55"/>
      <c r="K220" s="55"/>
      <c r="L220" s="55"/>
      <c r="M220" s="56" t="s">
        <v>68</v>
      </c>
      <c r="N220" s="56"/>
      <c r="O220" s="56"/>
      <c r="P220" s="56"/>
      <c r="Q220" s="56"/>
      <c r="R220" s="83" t="s">
        <v>108</v>
      </c>
      <c r="S220" s="84" t="s">
        <v>102</v>
      </c>
      <c r="T220" s="84" t="s">
        <v>102</v>
      </c>
      <c r="U220" s="84" t="s">
        <v>102</v>
      </c>
      <c r="V220" s="85"/>
      <c r="W220" s="77">
        <v>3</v>
      </c>
      <c r="X220" s="77"/>
      <c r="Y220" s="77"/>
      <c r="Z220" s="77"/>
      <c r="AA220" s="77">
        <v>1.2</v>
      </c>
      <c r="AB220" s="77"/>
      <c r="AC220" s="77"/>
      <c r="AD220" s="77"/>
      <c r="AE220" s="77">
        <v>1</v>
      </c>
      <c r="AF220" s="77"/>
      <c r="AG220" s="77"/>
      <c r="AH220" s="77"/>
      <c r="AI220" s="86">
        <f t="shared" si="24"/>
        <v>3.6</v>
      </c>
      <c r="AJ220" s="86"/>
      <c r="AK220" s="86"/>
      <c r="AL220" s="86"/>
    </row>
    <row r="221" spans="1:38" s="6" customFormat="1" ht="22" customHeight="1" x14ac:dyDescent="0.35">
      <c r="A221" s="55" t="s">
        <v>138</v>
      </c>
      <c r="B221" s="55"/>
      <c r="C221" s="55"/>
      <c r="D221" s="55"/>
      <c r="E221" s="55"/>
      <c r="F221" s="55"/>
      <c r="G221" s="55"/>
      <c r="H221" s="55"/>
      <c r="I221" s="55"/>
      <c r="J221" s="55"/>
      <c r="K221" s="55"/>
      <c r="L221" s="55"/>
      <c r="M221" s="56" t="s">
        <v>69</v>
      </c>
      <c r="N221" s="56"/>
      <c r="O221" s="56"/>
      <c r="P221" s="56"/>
      <c r="Q221" s="56"/>
      <c r="R221" s="83" t="s">
        <v>99</v>
      </c>
      <c r="S221" s="84" t="s">
        <v>99</v>
      </c>
      <c r="T221" s="84" t="s">
        <v>99</v>
      </c>
      <c r="U221" s="84" t="s">
        <v>99</v>
      </c>
      <c r="V221" s="85"/>
      <c r="W221" s="77">
        <v>3</v>
      </c>
      <c r="X221" s="77"/>
      <c r="Y221" s="77"/>
      <c r="Z221" s="77"/>
      <c r="AA221" s="77">
        <v>1.2</v>
      </c>
      <c r="AB221" s="77"/>
      <c r="AC221" s="77"/>
      <c r="AD221" s="77"/>
      <c r="AE221" s="77">
        <v>1</v>
      </c>
      <c r="AF221" s="77"/>
      <c r="AG221" s="77"/>
      <c r="AH221" s="77"/>
      <c r="AI221" s="77">
        <f t="shared" si="24"/>
        <v>3.6</v>
      </c>
      <c r="AJ221" s="77"/>
      <c r="AK221" s="77"/>
      <c r="AL221" s="77"/>
    </row>
    <row r="222" spans="1:38" s="6" customFormat="1" ht="22" customHeight="1" x14ac:dyDescent="0.35">
      <c r="A222" s="55" t="s">
        <v>139</v>
      </c>
      <c r="B222" s="55"/>
      <c r="C222" s="55"/>
      <c r="D222" s="55"/>
      <c r="E222" s="55"/>
      <c r="F222" s="55"/>
      <c r="G222" s="55"/>
      <c r="H222" s="55"/>
      <c r="I222" s="55"/>
      <c r="J222" s="55"/>
      <c r="K222" s="55"/>
      <c r="L222" s="55"/>
      <c r="M222" s="56" t="s">
        <v>70</v>
      </c>
      <c r="N222" s="56"/>
      <c r="O222" s="56"/>
      <c r="P222" s="56"/>
      <c r="Q222" s="56"/>
      <c r="R222" s="83" t="s">
        <v>100</v>
      </c>
      <c r="S222" s="84" t="s">
        <v>100</v>
      </c>
      <c r="T222" s="84" t="s">
        <v>100</v>
      </c>
      <c r="U222" s="84" t="s">
        <v>100</v>
      </c>
      <c r="V222" s="85"/>
      <c r="W222" s="77">
        <v>3</v>
      </c>
      <c r="X222" s="77"/>
      <c r="Y222" s="77"/>
      <c r="Z222" s="77"/>
      <c r="AA222" s="77">
        <v>1.2</v>
      </c>
      <c r="AB222" s="77"/>
      <c r="AC222" s="77"/>
      <c r="AD222" s="77"/>
      <c r="AE222" s="77">
        <v>2</v>
      </c>
      <c r="AF222" s="77"/>
      <c r="AG222" s="77"/>
      <c r="AH222" s="77"/>
      <c r="AI222" s="77">
        <f t="shared" si="24"/>
        <v>7.2</v>
      </c>
      <c r="AJ222" s="77"/>
      <c r="AK222" s="77"/>
      <c r="AL222" s="77"/>
    </row>
    <row r="223" spans="1:38" s="6" customFormat="1" ht="22" customHeight="1" x14ac:dyDescent="0.35">
      <c r="A223" s="55" t="s">
        <v>139</v>
      </c>
      <c r="B223" s="55"/>
      <c r="C223" s="55"/>
      <c r="D223" s="55"/>
      <c r="E223" s="55"/>
      <c r="F223" s="55"/>
      <c r="G223" s="55"/>
      <c r="H223" s="55"/>
      <c r="I223" s="55"/>
      <c r="J223" s="55"/>
      <c r="K223" s="55"/>
      <c r="L223" s="55"/>
      <c r="M223" s="56" t="s">
        <v>71</v>
      </c>
      <c r="N223" s="56"/>
      <c r="O223" s="56"/>
      <c r="P223" s="56"/>
      <c r="Q223" s="56"/>
      <c r="R223" s="83" t="s">
        <v>107</v>
      </c>
      <c r="S223" s="84" t="s">
        <v>107</v>
      </c>
      <c r="T223" s="84" t="s">
        <v>107</v>
      </c>
      <c r="U223" s="84" t="s">
        <v>107</v>
      </c>
      <c r="V223" s="85"/>
      <c r="W223" s="77">
        <v>3</v>
      </c>
      <c r="X223" s="77"/>
      <c r="Y223" s="77"/>
      <c r="Z223" s="77"/>
      <c r="AA223" s="77">
        <v>1.2</v>
      </c>
      <c r="AB223" s="77"/>
      <c r="AC223" s="77"/>
      <c r="AD223" s="77"/>
      <c r="AE223" s="77">
        <v>2</v>
      </c>
      <c r="AF223" s="77"/>
      <c r="AG223" s="77"/>
      <c r="AH223" s="77"/>
      <c r="AI223" s="77">
        <f t="shared" si="24"/>
        <v>7.2</v>
      </c>
      <c r="AJ223" s="77"/>
      <c r="AK223" s="77"/>
      <c r="AL223" s="77"/>
    </row>
    <row r="224" spans="1:38" s="6" customFormat="1" ht="22" customHeight="1" x14ac:dyDescent="0.35">
      <c r="A224" s="55" t="s">
        <v>138</v>
      </c>
      <c r="B224" s="55"/>
      <c r="C224" s="55"/>
      <c r="D224" s="55"/>
      <c r="E224" s="55"/>
      <c r="F224" s="55"/>
      <c r="G224" s="55"/>
      <c r="H224" s="55"/>
      <c r="I224" s="55"/>
      <c r="J224" s="55"/>
      <c r="K224" s="55"/>
      <c r="L224" s="55"/>
      <c r="M224" s="56" t="s">
        <v>72</v>
      </c>
      <c r="N224" s="56"/>
      <c r="O224" s="56"/>
      <c r="P224" s="56"/>
      <c r="Q224" s="56"/>
      <c r="R224" s="83" t="s">
        <v>96</v>
      </c>
      <c r="S224" s="84" t="s">
        <v>96</v>
      </c>
      <c r="T224" s="84" t="s">
        <v>96</v>
      </c>
      <c r="U224" s="84" t="s">
        <v>96</v>
      </c>
      <c r="V224" s="85"/>
      <c r="W224" s="77">
        <v>3</v>
      </c>
      <c r="X224" s="77"/>
      <c r="Y224" s="77"/>
      <c r="Z224" s="77"/>
      <c r="AA224" s="77">
        <v>1.2</v>
      </c>
      <c r="AB224" s="77"/>
      <c r="AC224" s="77"/>
      <c r="AD224" s="77"/>
      <c r="AE224" s="77">
        <v>1</v>
      </c>
      <c r="AF224" s="77"/>
      <c r="AG224" s="77"/>
      <c r="AH224" s="77"/>
      <c r="AI224" s="77">
        <f t="shared" si="24"/>
        <v>3.6</v>
      </c>
      <c r="AJ224" s="77"/>
      <c r="AK224" s="77"/>
      <c r="AL224" s="77"/>
    </row>
    <row r="225" spans="1:38" s="6" customFormat="1" ht="22" customHeight="1" x14ac:dyDescent="0.35">
      <c r="A225" s="55" t="s">
        <v>138</v>
      </c>
      <c r="B225" s="55"/>
      <c r="C225" s="55"/>
      <c r="D225" s="55"/>
      <c r="E225" s="55"/>
      <c r="F225" s="55"/>
      <c r="G225" s="55"/>
      <c r="H225" s="55"/>
      <c r="I225" s="55"/>
      <c r="J225" s="55"/>
      <c r="K225" s="55"/>
      <c r="L225" s="55"/>
      <c r="M225" s="56" t="s">
        <v>73</v>
      </c>
      <c r="N225" s="56"/>
      <c r="O225" s="56"/>
      <c r="P225" s="56"/>
      <c r="Q225" s="56"/>
      <c r="R225" s="83" t="s">
        <v>108</v>
      </c>
      <c r="S225" s="84" t="s">
        <v>102</v>
      </c>
      <c r="T225" s="84" t="s">
        <v>102</v>
      </c>
      <c r="U225" s="84" t="s">
        <v>102</v>
      </c>
      <c r="V225" s="85"/>
      <c r="W225" s="77">
        <v>3</v>
      </c>
      <c r="X225" s="77"/>
      <c r="Y225" s="77"/>
      <c r="Z225" s="77"/>
      <c r="AA225" s="77">
        <v>1.2</v>
      </c>
      <c r="AB225" s="77"/>
      <c r="AC225" s="77"/>
      <c r="AD225" s="77"/>
      <c r="AE225" s="77">
        <v>1</v>
      </c>
      <c r="AF225" s="77"/>
      <c r="AG225" s="77"/>
      <c r="AH225" s="77"/>
      <c r="AI225" s="86">
        <f t="shared" ref="AI225:AI229" si="25">W225*AA225*AE225</f>
        <v>3.6</v>
      </c>
      <c r="AJ225" s="86"/>
      <c r="AK225" s="86"/>
      <c r="AL225" s="86"/>
    </row>
    <row r="226" spans="1:38" s="6" customFormat="1" ht="22" customHeight="1" x14ac:dyDescent="0.35">
      <c r="A226" s="55" t="s">
        <v>138</v>
      </c>
      <c r="B226" s="55"/>
      <c r="C226" s="55"/>
      <c r="D226" s="55"/>
      <c r="E226" s="55"/>
      <c r="F226" s="55"/>
      <c r="G226" s="55"/>
      <c r="H226" s="55"/>
      <c r="I226" s="55"/>
      <c r="J226" s="55"/>
      <c r="K226" s="55"/>
      <c r="L226" s="55"/>
      <c r="M226" s="56" t="s">
        <v>74</v>
      </c>
      <c r="N226" s="56"/>
      <c r="O226" s="56"/>
      <c r="P226" s="56"/>
      <c r="Q226" s="56"/>
      <c r="R226" s="83" t="s">
        <v>108</v>
      </c>
      <c r="S226" s="84" t="s">
        <v>102</v>
      </c>
      <c r="T226" s="84" t="s">
        <v>102</v>
      </c>
      <c r="U226" s="84" t="s">
        <v>102</v>
      </c>
      <c r="V226" s="85"/>
      <c r="W226" s="77">
        <v>3</v>
      </c>
      <c r="X226" s="77"/>
      <c r="Y226" s="77"/>
      <c r="Z226" s="77"/>
      <c r="AA226" s="77">
        <v>1.2</v>
      </c>
      <c r="AB226" s="77"/>
      <c r="AC226" s="77"/>
      <c r="AD226" s="77"/>
      <c r="AE226" s="77">
        <v>1</v>
      </c>
      <c r="AF226" s="77"/>
      <c r="AG226" s="77"/>
      <c r="AH226" s="77"/>
      <c r="AI226" s="86">
        <f t="shared" si="25"/>
        <v>3.6</v>
      </c>
      <c r="AJ226" s="86"/>
      <c r="AK226" s="86"/>
      <c r="AL226" s="86"/>
    </row>
    <row r="227" spans="1:38" s="6" customFormat="1" ht="22" customHeight="1" x14ac:dyDescent="0.35">
      <c r="A227" s="55" t="s">
        <v>140</v>
      </c>
      <c r="B227" s="55"/>
      <c r="C227" s="55"/>
      <c r="D227" s="55"/>
      <c r="E227" s="55"/>
      <c r="F227" s="55"/>
      <c r="G227" s="55"/>
      <c r="H227" s="55"/>
      <c r="I227" s="55"/>
      <c r="J227" s="55"/>
      <c r="K227" s="55"/>
      <c r="L227" s="55"/>
      <c r="M227" s="56" t="s">
        <v>75</v>
      </c>
      <c r="N227" s="56"/>
      <c r="O227" s="56"/>
      <c r="P227" s="56"/>
      <c r="Q227" s="56"/>
      <c r="R227" s="83" t="s">
        <v>109</v>
      </c>
      <c r="S227" s="84" t="s">
        <v>97</v>
      </c>
      <c r="T227" s="84" t="s">
        <v>97</v>
      </c>
      <c r="U227" s="84" t="s">
        <v>97</v>
      </c>
      <c r="V227" s="85"/>
      <c r="W227" s="55" t="s">
        <v>109</v>
      </c>
      <c r="X227" s="55" t="s">
        <v>109</v>
      </c>
      <c r="Y227" s="55" t="s">
        <v>109</v>
      </c>
      <c r="Z227" s="55" t="s">
        <v>109</v>
      </c>
      <c r="AA227" s="55" t="s">
        <v>109</v>
      </c>
      <c r="AB227" s="55" t="s">
        <v>109</v>
      </c>
      <c r="AC227" s="55" t="s">
        <v>109</v>
      </c>
      <c r="AD227" s="55" t="s">
        <v>109</v>
      </c>
      <c r="AE227" s="55" t="s">
        <v>109</v>
      </c>
      <c r="AF227" s="55" t="s">
        <v>109</v>
      </c>
      <c r="AG227" s="55" t="s">
        <v>109</v>
      </c>
      <c r="AH227" s="55" t="s">
        <v>109</v>
      </c>
      <c r="AI227" s="55" t="s">
        <v>109</v>
      </c>
      <c r="AJ227" s="55" t="s">
        <v>109</v>
      </c>
      <c r="AK227" s="55" t="s">
        <v>109</v>
      </c>
      <c r="AL227" s="55" t="s">
        <v>109</v>
      </c>
    </row>
    <row r="228" spans="1:38" s="6" customFormat="1" ht="22" customHeight="1" x14ac:dyDescent="0.35">
      <c r="A228" s="55" t="s">
        <v>138</v>
      </c>
      <c r="B228" s="55"/>
      <c r="C228" s="55"/>
      <c r="D228" s="55"/>
      <c r="E228" s="55"/>
      <c r="F228" s="55"/>
      <c r="G228" s="55"/>
      <c r="H228" s="55"/>
      <c r="I228" s="55"/>
      <c r="J228" s="55"/>
      <c r="K228" s="55"/>
      <c r="L228" s="55"/>
      <c r="M228" s="56" t="s">
        <v>76</v>
      </c>
      <c r="N228" s="56"/>
      <c r="O228" s="56"/>
      <c r="P228" s="56"/>
      <c r="Q228" s="56"/>
      <c r="R228" s="83" t="s">
        <v>96</v>
      </c>
      <c r="S228" s="84" t="s">
        <v>96</v>
      </c>
      <c r="T228" s="84" t="s">
        <v>96</v>
      </c>
      <c r="U228" s="84" t="s">
        <v>96</v>
      </c>
      <c r="V228" s="85"/>
      <c r="W228" s="77">
        <v>3</v>
      </c>
      <c r="X228" s="77"/>
      <c r="Y228" s="77"/>
      <c r="Z228" s="77"/>
      <c r="AA228" s="77">
        <v>1.2</v>
      </c>
      <c r="AB228" s="77"/>
      <c r="AC228" s="77"/>
      <c r="AD228" s="77"/>
      <c r="AE228" s="77">
        <v>1</v>
      </c>
      <c r="AF228" s="77"/>
      <c r="AG228" s="77"/>
      <c r="AH228" s="77"/>
      <c r="AI228" s="86">
        <f t="shared" si="25"/>
        <v>3.6</v>
      </c>
      <c r="AJ228" s="86"/>
      <c r="AK228" s="86"/>
      <c r="AL228" s="86"/>
    </row>
    <row r="229" spans="1:38" s="6" customFormat="1" ht="22" customHeight="1" x14ac:dyDescent="0.35">
      <c r="A229" s="55" t="s">
        <v>138</v>
      </c>
      <c r="B229" s="55"/>
      <c r="C229" s="55"/>
      <c r="D229" s="55"/>
      <c r="E229" s="55"/>
      <c r="F229" s="55"/>
      <c r="G229" s="55"/>
      <c r="H229" s="55"/>
      <c r="I229" s="55"/>
      <c r="J229" s="55"/>
      <c r="K229" s="55"/>
      <c r="L229" s="55"/>
      <c r="M229" s="56" t="s">
        <v>77</v>
      </c>
      <c r="N229" s="56"/>
      <c r="O229" s="56"/>
      <c r="P229" s="56"/>
      <c r="Q229" s="56"/>
      <c r="R229" s="83" t="s">
        <v>108</v>
      </c>
      <c r="S229" s="84" t="s">
        <v>108</v>
      </c>
      <c r="T229" s="84" t="s">
        <v>108</v>
      </c>
      <c r="U229" s="84" t="s">
        <v>108</v>
      </c>
      <c r="V229" s="85"/>
      <c r="W229" s="77">
        <v>3</v>
      </c>
      <c r="X229" s="77"/>
      <c r="Y229" s="77"/>
      <c r="Z229" s="77"/>
      <c r="AA229" s="77">
        <v>1.2</v>
      </c>
      <c r="AB229" s="77"/>
      <c r="AC229" s="77"/>
      <c r="AD229" s="77"/>
      <c r="AE229" s="77">
        <v>1</v>
      </c>
      <c r="AF229" s="77"/>
      <c r="AG229" s="77"/>
      <c r="AH229" s="77"/>
      <c r="AI229" s="77">
        <f t="shared" si="25"/>
        <v>3.6</v>
      </c>
      <c r="AJ229" s="77"/>
      <c r="AK229" s="77"/>
      <c r="AL229" s="77"/>
    </row>
    <row r="230" spans="1:38" s="6" customFormat="1" ht="22" customHeight="1" x14ac:dyDescent="0.35">
      <c r="A230" s="55" t="s">
        <v>140</v>
      </c>
      <c r="B230" s="55"/>
      <c r="C230" s="55"/>
      <c r="D230" s="55"/>
      <c r="E230" s="55"/>
      <c r="F230" s="55"/>
      <c r="G230" s="55"/>
      <c r="H230" s="55"/>
      <c r="I230" s="55"/>
      <c r="J230" s="55"/>
      <c r="K230" s="55"/>
      <c r="L230" s="55"/>
      <c r="M230" s="56" t="s">
        <v>78</v>
      </c>
      <c r="N230" s="56"/>
      <c r="O230" s="56"/>
      <c r="P230" s="56"/>
      <c r="Q230" s="56"/>
      <c r="R230" s="83" t="s">
        <v>109</v>
      </c>
      <c r="S230" s="84" t="s">
        <v>97</v>
      </c>
      <c r="T230" s="84" t="s">
        <v>97</v>
      </c>
      <c r="U230" s="84" t="s">
        <v>97</v>
      </c>
      <c r="V230" s="85"/>
      <c r="W230" s="55" t="s">
        <v>109</v>
      </c>
      <c r="X230" s="55" t="s">
        <v>109</v>
      </c>
      <c r="Y230" s="55" t="s">
        <v>109</v>
      </c>
      <c r="Z230" s="55" t="s">
        <v>109</v>
      </c>
      <c r="AA230" s="55" t="s">
        <v>109</v>
      </c>
      <c r="AB230" s="55" t="s">
        <v>109</v>
      </c>
      <c r="AC230" s="55" t="s">
        <v>109</v>
      </c>
      <c r="AD230" s="55" t="s">
        <v>109</v>
      </c>
      <c r="AE230" s="55" t="s">
        <v>109</v>
      </c>
      <c r="AF230" s="55" t="s">
        <v>109</v>
      </c>
      <c r="AG230" s="55" t="s">
        <v>109</v>
      </c>
      <c r="AH230" s="55" t="s">
        <v>109</v>
      </c>
      <c r="AI230" s="55" t="s">
        <v>109</v>
      </c>
      <c r="AJ230" s="55" t="s">
        <v>109</v>
      </c>
      <c r="AK230" s="55" t="s">
        <v>109</v>
      </c>
      <c r="AL230" s="55" t="s">
        <v>109</v>
      </c>
    </row>
    <row r="231" spans="1:38" s="6" customFormat="1" ht="22" customHeight="1" x14ac:dyDescent="0.35">
      <c r="A231" s="55" t="s">
        <v>138</v>
      </c>
      <c r="B231" s="55"/>
      <c r="C231" s="55"/>
      <c r="D231" s="55"/>
      <c r="E231" s="55"/>
      <c r="F231" s="55"/>
      <c r="G231" s="55"/>
      <c r="H231" s="55"/>
      <c r="I231" s="55"/>
      <c r="J231" s="55"/>
      <c r="K231" s="55"/>
      <c r="L231" s="55"/>
      <c r="M231" s="56" t="s">
        <v>79</v>
      </c>
      <c r="N231" s="56"/>
      <c r="O231" s="56"/>
      <c r="P231" s="56"/>
      <c r="Q231" s="56"/>
      <c r="R231" s="83" t="s">
        <v>96</v>
      </c>
      <c r="S231" s="84" t="s">
        <v>96</v>
      </c>
      <c r="T231" s="84" t="s">
        <v>96</v>
      </c>
      <c r="U231" s="84" t="s">
        <v>96</v>
      </c>
      <c r="V231" s="85"/>
      <c r="W231" s="77">
        <v>3</v>
      </c>
      <c r="X231" s="77"/>
      <c r="Y231" s="77"/>
      <c r="Z231" s="77"/>
      <c r="AA231" s="77">
        <v>1.2</v>
      </c>
      <c r="AB231" s="77"/>
      <c r="AC231" s="77"/>
      <c r="AD231" s="77"/>
      <c r="AE231" s="77">
        <v>1</v>
      </c>
      <c r="AF231" s="77"/>
      <c r="AG231" s="77"/>
      <c r="AH231" s="77"/>
      <c r="AI231" s="86">
        <f t="shared" ref="AI231:AI232" si="26">W231*AA231*AE231</f>
        <v>3.6</v>
      </c>
      <c r="AJ231" s="86"/>
      <c r="AK231" s="86"/>
      <c r="AL231" s="86"/>
    </row>
    <row r="232" spans="1:38" s="6" customFormat="1" ht="22" customHeight="1" x14ac:dyDescent="0.35">
      <c r="A232" s="55" t="s">
        <v>139</v>
      </c>
      <c r="B232" s="55"/>
      <c r="C232" s="55"/>
      <c r="D232" s="55"/>
      <c r="E232" s="55"/>
      <c r="F232" s="55"/>
      <c r="G232" s="55"/>
      <c r="H232" s="55"/>
      <c r="I232" s="55"/>
      <c r="J232" s="55"/>
      <c r="K232" s="55"/>
      <c r="L232" s="55"/>
      <c r="M232" s="56" t="s">
        <v>80</v>
      </c>
      <c r="N232" s="56"/>
      <c r="O232" s="56"/>
      <c r="P232" s="56"/>
      <c r="Q232" s="56"/>
      <c r="R232" s="83" t="s">
        <v>100</v>
      </c>
      <c r="S232" s="84" t="s">
        <v>100</v>
      </c>
      <c r="T232" s="84" t="s">
        <v>100</v>
      </c>
      <c r="U232" s="84" t="s">
        <v>100</v>
      </c>
      <c r="V232" s="85"/>
      <c r="W232" s="77">
        <v>3</v>
      </c>
      <c r="X232" s="77"/>
      <c r="Y232" s="77"/>
      <c r="Z232" s="77"/>
      <c r="AA232" s="77">
        <v>1.2</v>
      </c>
      <c r="AB232" s="77"/>
      <c r="AC232" s="77"/>
      <c r="AD232" s="77"/>
      <c r="AE232" s="77">
        <v>2</v>
      </c>
      <c r="AF232" s="77"/>
      <c r="AG232" s="77"/>
      <c r="AH232" s="77"/>
      <c r="AI232" s="77">
        <f t="shared" si="26"/>
        <v>7.2</v>
      </c>
      <c r="AJ232" s="77"/>
      <c r="AK232" s="77"/>
      <c r="AL232" s="77"/>
    </row>
    <row r="233" spans="1:38" s="6" customFormat="1" ht="22" customHeight="1" x14ac:dyDescent="0.35">
      <c r="A233" s="55" t="s">
        <v>138</v>
      </c>
      <c r="B233" s="55"/>
      <c r="C233" s="55"/>
      <c r="D233" s="55"/>
      <c r="E233" s="55"/>
      <c r="F233" s="55"/>
      <c r="G233" s="55"/>
      <c r="H233" s="55"/>
      <c r="I233" s="55"/>
      <c r="J233" s="55"/>
      <c r="K233" s="55"/>
      <c r="L233" s="55"/>
      <c r="M233" s="56" t="s">
        <v>81</v>
      </c>
      <c r="N233" s="56"/>
      <c r="O233" s="56"/>
      <c r="P233" s="56"/>
      <c r="Q233" s="56"/>
      <c r="R233" s="83" t="s">
        <v>108</v>
      </c>
      <c r="S233" s="84" t="s">
        <v>108</v>
      </c>
      <c r="T233" s="84" t="s">
        <v>108</v>
      </c>
      <c r="U233" s="84" t="s">
        <v>108</v>
      </c>
      <c r="V233" s="85"/>
      <c r="W233" s="77">
        <v>3</v>
      </c>
      <c r="X233" s="77"/>
      <c r="Y233" s="77"/>
      <c r="Z233" s="77"/>
      <c r="AA233" s="77">
        <v>1.2</v>
      </c>
      <c r="AB233" s="77"/>
      <c r="AC233" s="77"/>
      <c r="AD233" s="77"/>
      <c r="AE233" s="77">
        <v>1</v>
      </c>
      <c r="AF233" s="77"/>
      <c r="AG233" s="77"/>
      <c r="AH233" s="77"/>
      <c r="AI233" s="86">
        <f t="shared" ref="AI233:AI237" si="27">W233*AA233*AE233</f>
        <v>3.6</v>
      </c>
      <c r="AJ233" s="86"/>
      <c r="AK233" s="86"/>
      <c r="AL233" s="86"/>
    </row>
    <row r="234" spans="1:38" s="6" customFormat="1" ht="22" customHeight="1" x14ac:dyDescent="0.35">
      <c r="A234" s="55" t="s">
        <v>140</v>
      </c>
      <c r="B234" s="55"/>
      <c r="C234" s="55"/>
      <c r="D234" s="55"/>
      <c r="E234" s="55"/>
      <c r="F234" s="55"/>
      <c r="G234" s="55"/>
      <c r="H234" s="55"/>
      <c r="I234" s="55"/>
      <c r="J234" s="55"/>
      <c r="K234" s="55"/>
      <c r="L234" s="55"/>
      <c r="M234" s="56" t="s">
        <v>82</v>
      </c>
      <c r="N234" s="56"/>
      <c r="O234" s="56"/>
      <c r="P234" s="56"/>
      <c r="Q234" s="56"/>
      <c r="R234" s="83" t="s">
        <v>109</v>
      </c>
      <c r="S234" s="84" t="s">
        <v>97</v>
      </c>
      <c r="T234" s="84" t="s">
        <v>97</v>
      </c>
      <c r="U234" s="84" t="s">
        <v>97</v>
      </c>
      <c r="V234" s="85"/>
      <c r="W234" s="55" t="s">
        <v>109</v>
      </c>
      <c r="X234" s="55" t="s">
        <v>109</v>
      </c>
      <c r="Y234" s="55" t="s">
        <v>109</v>
      </c>
      <c r="Z234" s="55" t="s">
        <v>109</v>
      </c>
      <c r="AA234" s="55" t="s">
        <v>109</v>
      </c>
      <c r="AB234" s="55" t="s">
        <v>109</v>
      </c>
      <c r="AC234" s="55" t="s">
        <v>109</v>
      </c>
      <c r="AD234" s="55" t="s">
        <v>109</v>
      </c>
      <c r="AE234" s="55" t="s">
        <v>109</v>
      </c>
      <c r="AF234" s="55" t="s">
        <v>109</v>
      </c>
      <c r="AG234" s="55" t="s">
        <v>109</v>
      </c>
      <c r="AH234" s="55" t="s">
        <v>109</v>
      </c>
      <c r="AI234" s="55" t="s">
        <v>109</v>
      </c>
      <c r="AJ234" s="55" t="s">
        <v>109</v>
      </c>
      <c r="AK234" s="55" t="s">
        <v>109</v>
      </c>
      <c r="AL234" s="55" t="s">
        <v>109</v>
      </c>
    </row>
    <row r="235" spans="1:38" s="6" customFormat="1" ht="22" customHeight="1" x14ac:dyDescent="0.35">
      <c r="A235" s="55" t="s">
        <v>139</v>
      </c>
      <c r="B235" s="55"/>
      <c r="C235" s="55"/>
      <c r="D235" s="55"/>
      <c r="E235" s="55"/>
      <c r="F235" s="55"/>
      <c r="G235" s="55"/>
      <c r="H235" s="55"/>
      <c r="I235" s="55"/>
      <c r="J235" s="55"/>
      <c r="K235" s="55"/>
      <c r="L235" s="55"/>
      <c r="M235" s="56" t="s">
        <v>83</v>
      </c>
      <c r="N235" s="56"/>
      <c r="O235" s="56"/>
      <c r="P235" s="56"/>
      <c r="Q235" s="56"/>
      <c r="R235" s="83" t="s">
        <v>111</v>
      </c>
      <c r="S235" s="84" t="s">
        <v>105</v>
      </c>
      <c r="T235" s="84" t="s">
        <v>105</v>
      </c>
      <c r="U235" s="84" t="s">
        <v>105</v>
      </c>
      <c r="V235" s="85"/>
      <c r="W235" s="77">
        <v>3</v>
      </c>
      <c r="X235" s="77"/>
      <c r="Y235" s="77"/>
      <c r="Z235" s="77"/>
      <c r="AA235" s="77">
        <v>1.2</v>
      </c>
      <c r="AB235" s="77"/>
      <c r="AC235" s="77"/>
      <c r="AD235" s="77"/>
      <c r="AE235" s="77">
        <v>2</v>
      </c>
      <c r="AF235" s="77"/>
      <c r="AG235" s="77"/>
      <c r="AH235" s="77"/>
      <c r="AI235" s="86">
        <f t="shared" si="27"/>
        <v>7.2</v>
      </c>
      <c r="AJ235" s="86"/>
      <c r="AK235" s="86"/>
      <c r="AL235" s="86"/>
    </row>
    <row r="236" spans="1:38" s="6" customFormat="1" ht="22" customHeight="1" x14ac:dyDescent="0.35">
      <c r="A236" s="55" t="s">
        <v>138</v>
      </c>
      <c r="B236" s="55"/>
      <c r="C236" s="55"/>
      <c r="D236" s="55"/>
      <c r="E236" s="55"/>
      <c r="F236" s="55"/>
      <c r="G236" s="55"/>
      <c r="H236" s="55"/>
      <c r="I236" s="55"/>
      <c r="J236" s="55"/>
      <c r="K236" s="55"/>
      <c r="L236" s="55"/>
      <c r="M236" s="56" t="s">
        <v>84</v>
      </c>
      <c r="N236" s="56"/>
      <c r="O236" s="56"/>
      <c r="P236" s="56"/>
      <c r="Q236" s="56"/>
      <c r="R236" s="83" t="s">
        <v>99</v>
      </c>
      <c r="S236" s="84" t="s">
        <v>104</v>
      </c>
      <c r="T236" s="84" t="s">
        <v>104</v>
      </c>
      <c r="U236" s="84" t="s">
        <v>104</v>
      </c>
      <c r="V236" s="85"/>
      <c r="W236" s="77">
        <v>3</v>
      </c>
      <c r="X236" s="77"/>
      <c r="Y236" s="77"/>
      <c r="Z236" s="77"/>
      <c r="AA236" s="77">
        <v>1.2</v>
      </c>
      <c r="AB236" s="77"/>
      <c r="AC236" s="77"/>
      <c r="AD236" s="77"/>
      <c r="AE236" s="77">
        <v>1</v>
      </c>
      <c r="AF236" s="77"/>
      <c r="AG236" s="77"/>
      <c r="AH236" s="77"/>
      <c r="AI236" s="86">
        <f t="shared" si="27"/>
        <v>3.6</v>
      </c>
      <c r="AJ236" s="86"/>
      <c r="AK236" s="86"/>
      <c r="AL236" s="86"/>
    </row>
    <row r="237" spans="1:38" s="6" customFormat="1" ht="22" customHeight="1" x14ac:dyDescent="0.35">
      <c r="A237" s="55" t="s">
        <v>138</v>
      </c>
      <c r="B237" s="55"/>
      <c r="C237" s="55"/>
      <c r="D237" s="55"/>
      <c r="E237" s="55"/>
      <c r="F237" s="55"/>
      <c r="G237" s="55"/>
      <c r="H237" s="55"/>
      <c r="I237" s="55"/>
      <c r="J237" s="55"/>
      <c r="K237" s="55"/>
      <c r="L237" s="55"/>
      <c r="M237" s="56" t="s">
        <v>85</v>
      </c>
      <c r="N237" s="56"/>
      <c r="O237" s="56"/>
      <c r="P237" s="56"/>
      <c r="Q237" s="56"/>
      <c r="R237" s="83" t="s">
        <v>99</v>
      </c>
      <c r="S237" s="84" t="s">
        <v>104</v>
      </c>
      <c r="T237" s="84" t="s">
        <v>104</v>
      </c>
      <c r="U237" s="84" t="s">
        <v>104</v>
      </c>
      <c r="V237" s="85"/>
      <c r="W237" s="77">
        <v>3</v>
      </c>
      <c r="X237" s="77"/>
      <c r="Y237" s="77"/>
      <c r="Z237" s="77"/>
      <c r="AA237" s="77">
        <v>1.2</v>
      </c>
      <c r="AB237" s="77"/>
      <c r="AC237" s="77"/>
      <c r="AD237" s="77"/>
      <c r="AE237" s="77">
        <v>1</v>
      </c>
      <c r="AF237" s="77"/>
      <c r="AG237" s="77"/>
      <c r="AH237" s="77"/>
      <c r="AI237" s="86">
        <f t="shared" si="27"/>
        <v>3.6</v>
      </c>
      <c r="AJ237" s="86"/>
      <c r="AK237" s="86"/>
      <c r="AL237" s="86"/>
    </row>
    <row r="238" spans="1:38" s="6" customFormat="1" ht="22" customHeight="1" x14ac:dyDescent="0.35">
      <c r="A238" s="55" t="s">
        <v>140</v>
      </c>
      <c r="B238" s="55"/>
      <c r="C238" s="55"/>
      <c r="D238" s="55"/>
      <c r="E238" s="55"/>
      <c r="F238" s="55"/>
      <c r="G238" s="55"/>
      <c r="H238" s="55"/>
      <c r="I238" s="55"/>
      <c r="J238" s="55"/>
      <c r="K238" s="55"/>
      <c r="L238" s="55"/>
      <c r="M238" s="56" t="s">
        <v>86</v>
      </c>
      <c r="N238" s="56"/>
      <c r="O238" s="56"/>
      <c r="P238" s="56"/>
      <c r="Q238" s="56"/>
      <c r="R238" s="83" t="s">
        <v>109</v>
      </c>
      <c r="S238" s="84" t="s">
        <v>97</v>
      </c>
      <c r="T238" s="84" t="s">
        <v>97</v>
      </c>
      <c r="U238" s="84" t="s">
        <v>97</v>
      </c>
      <c r="V238" s="85"/>
      <c r="W238" s="55" t="s">
        <v>109</v>
      </c>
      <c r="X238" s="55" t="s">
        <v>109</v>
      </c>
      <c r="Y238" s="55" t="s">
        <v>109</v>
      </c>
      <c r="Z238" s="55" t="s">
        <v>109</v>
      </c>
      <c r="AA238" s="55" t="s">
        <v>109</v>
      </c>
      <c r="AB238" s="55" t="s">
        <v>109</v>
      </c>
      <c r="AC238" s="55" t="s">
        <v>109</v>
      </c>
      <c r="AD238" s="55" t="s">
        <v>109</v>
      </c>
      <c r="AE238" s="55" t="s">
        <v>109</v>
      </c>
      <c r="AF238" s="55" t="s">
        <v>109</v>
      </c>
      <c r="AG238" s="55" t="s">
        <v>109</v>
      </c>
      <c r="AH238" s="55" t="s">
        <v>109</v>
      </c>
      <c r="AI238" s="55" t="s">
        <v>109</v>
      </c>
      <c r="AJ238" s="55" t="s">
        <v>109</v>
      </c>
      <c r="AK238" s="55" t="s">
        <v>109</v>
      </c>
      <c r="AL238" s="55" t="s">
        <v>109</v>
      </c>
    </row>
    <row r="239" spans="1:38" s="6" customFormat="1" ht="22" customHeight="1" x14ac:dyDescent="0.35">
      <c r="A239" s="55" t="s">
        <v>140</v>
      </c>
      <c r="B239" s="55"/>
      <c r="C239" s="55"/>
      <c r="D239" s="55"/>
      <c r="E239" s="55"/>
      <c r="F239" s="55"/>
      <c r="G239" s="55"/>
      <c r="H239" s="55"/>
      <c r="I239" s="55"/>
      <c r="J239" s="55"/>
      <c r="K239" s="55"/>
      <c r="L239" s="55"/>
      <c r="M239" s="56" t="s">
        <v>87</v>
      </c>
      <c r="N239" s="56"/>
      <c r="O239" s="56"/>
      <c r="P239" s="56"/>
      <c r="Q239" s="56"/>
      <c r="R239" s="83" t="s">
        <v>109</v>
      </c>
      <c r="S239" s="84" t="s">
        <v>97</v>
      </c>
      <c r="T239" s="84" t="s">
        <v>97</v>
      </c>
      <c r="U239" s="84" t="s">
        <v>97</v>
      </c>
      <c r="V239" s="85"/>
      <c r="W239" s="55" t="s">
        <v>109</v>
      </c>
      <c r="X239" s="55" t="s">
        <v>109</v>
      </c>
      <c r="Y239" s="55" t="s">
        <v>109</v>
      </c>
      <c r="Z239" s="55" t="s">
        <v>109</v>
      </c>
      <c r="AA239" s="55" t="s">
        <v>109</v>
      </c>
      <c r="AB239" s="55" t="s">
        <v>109</v>
      </c>
      <c r="AC239" s="55" t="s">
        <v>109</v>
      </c>
      <c r="AD239" s="55" t="s">
        <v>109</v>
      </c>
      <c r="AE239" s="55" t="s">
        <v>109</v>
      </c>
      <c r="AF239" s="55" t="s">
        <v>109</v>
      </c>
      <c r="AG239" s="55" t="s">
        <v>109</v>
      </c>
      <c r="AH239" s="55" t="s">
        <v>109</v>
      </c>
      <c r="AI239" s="55" t="s">
        <v>109</v>
      </c>
      <c r="AJ239" s="55" t="s">
        <v>109</v>
      </c>
      <c r="AK239" s="55" t="s">
        <v>109</v>
      </c>
      <c r="AL239" s="55" t="s">
        <v>109</v>
      </c>
    </row>
    <row r="240" spans="1:38" s="6" customFormat="1" ht="22" customHeight="1" x14ac:dyDescent="0.35">
      <c r="A240" s="55" t="s">
        <v>138</v>
      </c>
      <c r="B240" s="55"/>
      <c r="C240" s="55"/>
      <c r="D240" s="55"/>
      <c r="E240" s="55"/>
      <c r="F240" s="55"/>
      <c r="G240" s="55"/>
      <c r="H240" s="55"/>
      <c r="I240" s="55"/>
      <c r="J240" s="55"/>
      <c r="K240" s="55"/>
      <c r="L240" s="55"/>
      <c r="M240" s="56" t="s">
        <v>88</v>
      </c>
      <c r="N240" s="56"/>
      <c r="O240" s="56"/>
      <c r="P240" s="56"/>
      <c r="Q240" s="56"/>
      <c r="R240" s="83" t="s">
        <v>96</v>
      </c>
      <c r="S240" s="84" t="s">
        <v>96</v>
      </c>
      <c r="T240" s="84" t="s">
        <v>96</v>
      </c>
      <c r="U240" s="84" t="s">
        <v>96</v>
      </c>
      <c r="V240" s="85"/>
      <c r="W240" s="77">
        <v>3</v>
      </c>
      <c r="X240" s="77"/>
      <c r="Y240" s="77"/>
      <c r="Z240" s="77"/>
      <c r="AA240" s="77">
        <v>1.2</v>
      </c>
      <c r="AB240" s="77"/>
      <c r="AC240" s="77"/>
      <c r="AD240" s="77"/>
      <c r="AE240" s="77">
        <v>1</v>
      </c>
      <c r="AF240" s="77"/>
      <c r="AG240" s="77"/>
      <c r="AH240" s="77"/>
      <c r="AI240" s="77">
        <f t="shared" ref="AI240" si="28">W240*AA240*AE240</f>
        <v>3.6</v>
      </c>
      <c r="AJ240" s="77"/>
      <c r="AK240" s="77"/>
      <c r="AL240" s="77"/>
    </row>
    <row r="241" spans="1:38" s="6" customFormat="1" ht="22" customHeight="1" x14ac:dyDescent="0.35">
      <c r="A241" s="55" t="s">
        <v>138</v>
      </c>
      <c r="B241" s="55"/>
      <c r="C241" s="55"/>
      <c r="D241" s="55"/>
      <c r="E241" s="55"/>
      <c r="F241" s="55"/>
      <c r="G241" s="55"/>
      <c r="H241" s="55"/>
      <c r="I241" s="55"/>
      <c r="J241" s="55"/>
      <c r="K241" s="55"/>
      <c r="L241" s="55"/>
      <c r="M241" s="56" t="s">
        <v>89</v>
      </c>
      <c r="N241" s="56"/>
      <c r="O241" s="56"/>
      <c r="P241" s="56"/>
      <c r="Q241" s="56"/>
      <c r="R241" s="83" t="s">
        <v>96</v>
      </c>
      <c r="S241" s="84" t="s">
        <v>96</v>
      </c>
      <c r="T241" s="84" t="s">
        <v>96</v>
      </c>
      <c r="U241" s="84" t="s">
        <v>96</v>
      </c>
      <c r="V241" s="85"/>
      <c r="W241" s="77">
        <v>3</v>
      </c>
      <c r="X241" s="77"/>
      <c r="Y241" s="77"/>
      <c r="Z241" s="77"/>
      <c r="AA241" s="77">
        <v>1.2</v>
      </c>
      <c r="AB241" s="77"/>
      <c r="AC241" s="77"/>
      <c r="AD241" s="77"/>
      <c r="AE241" s="77">
        <v>1</v>
      </c>
      <c r="AF241" s="77"/>
      <c r="AG241" s="77"/>
      <c r="AH241" s="77"/>
      <c r="AI241" s="86">
        <f t="shared" ref="AI241:AI244" si="29">W241*AA241*AE241</f>
        <v>3.6</v>
      </c>
      <c r="AJ241" s="86"/>
      <c r="AK241" s="86"/>
      <c r="AL241" s="86"/>
    </row>
    <row r="242" spans="1:38" s="6" customFormat="1" ht="22" customHeight="1" x14ac:dyDescent="0.35">
      <c r="A242" s="55" t="s">
        <v>138</v>
      </c>
      <c r="B242" s="55"/>
      <c r="C242" s="55"/>
      <c r="D242" s="55"/>
      <c r="E242" s="55"/>
      <c r="F242" s="55"/>
      <c r="G242" s="55"/>
      <c r="H242" s="55"/>
      <c r="I242" s="55"/>
      <c r="J242" s="55"/>
      <c r="K242" s="55"/>
      <c r="L242" s="55"/>
      <c r="M242" s="56" t="s">
        <v>90</v>
      </c>
      <c r="N242" s="56"/>
      <c r="O242" s="56"/>
      <c r="P242" s="56"/>
      <c r="Q242" s="56"/>
      <c r="R242" s="83" t="s">
        <v>96</v>
      </c>
      <c r="S242" s="84" t="s">
        <v>96</v>
      </c>
      <c r="T242" s="84" t="s">
        <v>96</v>
      </c>
      <c r="U242" s="84" t="s">
        <v>96</v>
      </c>
      <c r="V242" s="85"/>
      <c r="W242" s="77">
        <v>3</v>
      </c>
      <c r="X242" s="77"/>
      <c r="Y242" s="77"/>
      <c r="Z242" s="77"/>
      <c r="AA242" s="77">
        <v>1.2</v>
      </c>
      <c r="AB242" s="77"/>
      <c r="AC242" s="77"/>
      <c r="AD242" s="77"/>
      <c r="AE242" s="77">
        <v>1</v>
      </c>
      <c r="AF242" s="77"/>
      <c r="AG242" s="77"/>
      <c r="AH242" s="77"/>
      <c r="AI242" s="86">
        <f t="shared" si="29"/>
        <v>3.6</v>
      </c>
      <c r="AJ242" s="86"/>
      <c r="AK242" s="86"/>
      <c r="AL242" s="86"/>
    </row>
    <row r="243" spans="1:38" s="6" customFormat="1" ht="22" customHeight="1" x14ac:dyDescent="0.35">
      <c r="A243" s="55" t="s">
        <v>138</v>
      </c>
      <c r="B243" s="55"/>
      <c r="C243" s="55"/>
      <c r="D243" s="55"/>
      <c r="E243" s="55"/>
      <c r="F243" s="55"/>
      <c r="G243" s="55"/>
      <c r="H243" s="55"/>
      <c r="I243" s="55"/>
      <c r="J243" s="55"/>
      <c r="K243" s="55"/>
      <c r="L243" s="55"/>
      <c r="M243" s="56" t="s">
        <v>91</v>
      </c>
      <c r="N243" s="56"/>
      <c r="O243" s="56"/>
      <c r="P243" s="56"/>
      <c r="Q243" s="56"/>
      <c r="R243" s="83" t="s">
        <v>96</v>
      </c>
      <c r="S243" s="84" t="s">
        <v>96</v>
      </c>
      <c r="T243" s="84" t="s">
        <v>96</v>
      </c>
      <c r="U243" s="84" t="s">
        <v>96</v>
      </c>
      <c r="V243" s="85"/>
      <c r="W243" s="77">
        <v>3</v>
      </c>
      <c r="X243" s="77"/>
      <c r="Y243" s="77"/>
      <c r="Z243" s="77"/>
      <c r="AA243" s="77">
        <v>1.2</v>
      </c>
      <c r="AB243" s="77"/>
      <c r="AC243" s="77"/>
      <c r="AD243" s="77"/>
      <c r="AE243" s="77">
        <v>1</v>
      </c>
      <c r="AF243" s="77"/>
      <c r="AG243" s="77"/>
      <c r="AH243" s="77"/>
      <c r="AI243" s="86">
        <f t="shared" si="29"/>
        <v>3.6</v>
      </c>
      <c r="AJ243" s="86"/>
      <c r="AK243" s="86"/>
      <c r="AL243" s="86"/>
    </row>
    <row r="244" spans="1:38" s="6" customFormat="1" ht="22" customHeight="1" x14ac:dyDescent="0.35">
      <c r="A244" s="55" t="s">
        <v>138</v>
      </c>
      <c r="B244" s="55"/>
      <c r="C244" s="55"/>
      <c r="D244" s="55"/>
      <c r="E244" s="55"/>
      <c r="F244" s="55"/>
      <c r="G244" s="55"/>
      <c r="H244" s="55"/>
      <c r="I244" s="55"/>
      <c r="J244" s="55"/>
      <c r="K244" s="55"/>
      <c r="L244" s="55"/>
      <c r="M244" s="56" t="s">
        <v>92</v>
      </c>
      <c r="N244" s="56"/>
      <c r="O244" s="56"/>
      <c r="P244" s="56"/>
      <c r="Q244" s="56"/>
      <c r="R244" s="83" t="s">
        <v>99</v>
      </c>
      <c r="S244" s="84" t="s">
        <v>99</v>
      </c>
      <c r="T244" s="84" t="s">
        <v>99</v>
      </c>
      <c r="U244" s="84" t="s">
        <v>99</v>
      </c>
      <c r="V244" s="85"/>
      <c r="W244" s="77">
        <v>3</v>
      </c>
      <c r="X244" s="77"/>
      <c r="Y244" s="77"/>
      <c r="Z244" s="77"/>
      <c r="AA244" s="77">
        <v>1.2</v>
      </c>
      <c r="AB244" s="77"/>
      <c r="AC244" s="77"/>
      <c r="AD244" s="77"/>
      <c r="AE244" s="77">
        <v>1</v>
      </c>
      <c r="AF244" s="77"/>
      <c r="AG244" s="77"/>
      <c r="AH244" s="77"/>
      <c r="AI244" s="77">
        <f t="shared" si="29"/>
        <v>3.6</v>
      </c>
      <c r="AJ244" s="77"/>
      <c r="AK244" s="77"/>
      <c r="AL244" s="77"/>
    </row>
    <row r="245" spans="1:38" s="6" customFormat="1" ht="22" customHeight="1" x14ac:dyDescent="0.35">
      <c r="A245" s="55" t="s">
        <v>138</v>
      </c>
      <c r="B245" s="55"/>
      <c r="C245" s="55"/>
      <c r="D245" s="55"/>
      <c r="E245" s="55"/>
      <c r="F245" s="55"/>
      <c r="G245" s="55"/>
      <c r="H245" s="55"/>
      <c r="I245" s="55"/>
      <c r="J245" s="55"/>
      <c r="K245" s="55"/>
      <c r="L245" s="55"/>
      <c r="M245" s="56" t="s">
        <v>93</v>
      </c>
      <c r="N245" s="56"/>
      <c r="O245" s="56"/>
      <c r="P245" s="56"/>
      <c r="Q245" s="56"/>
      <c r="R245" s="83" t="s">
        <v>108</v>
      </c>
      <c r="S245" s="84" t="s">
        <v>102</v>
      </c>
      <c r="T245" s="84" t="s">
        <v>102</v>
      </c>
      <c r="U245" s="84" t="s">
        <v>102</v>
      </c>
      <c r="V245" s="85"/>
      <c r="W245" s="77">
        <v>3</v>
      </c>
      <c r="X245" s="77"/>
      <c r="Y245" s="77"/>
      <c r="Z245" s="77"/>
      <c r="AA245" s="77">
        <v>1.2</v>
      </c>
      <c r="AB245" s="77"/>
      <c r="AC245" s="77"/>
      <c r="AD245" s="77"/>
      <c r="AE245" s="77">
        <v>1</v>
      </c>
      <c r="AF245" s="77"/>
      <c r="AG245" s="77"/>
      <c r="AH245" s="77"/>
      <c r="AI245" s="86">
        <f t="shared" ref="AI245" si="30">W245*AA245*AE245</f>
        <v>3.6</v>
      </c>
      <c r="AJ245" s="86"/>
      <c r="AK245" s="86"/>
      <c r="AL245" s="86"/>
    </row>
    <row r="246" spans="1:38" s="6" customFormat="1" ht="22" customHeight="1" x14ac:dyDescent="0.35">
      <c r="B246" s="22"/>
      <c r="C246" s="22"/>
      <c r="D246" s="22"/>
      <c r="E246" s="22"/>
      <c r="F246" s="23"/>
      <c r="G246" s="23"/>
      <c r="H246" s="23"/>
      <c r="I246" s="23"/>
      <c r="J246" s="23"/>
      <c r="K246" s="23"/>
      <c r="L246" s="23"/>
      <c r="M246" s="23"/>
      <c r="Z246" s="78" t="s">
        <v>114</v>
      </c>
      <c r="AA246" s="78"/>
      <c r="AB246" s="78"/>
      <c r="AC246" s="78"/>
      <c r="AD246" s="78"/>
      <c r="AE246" s="78"/>
      <c r="AF246" s="78"/>
      <c r="AG246" s="78"/>
      <c r="AH246" s="79"/>
      <c r="AI246" s="80">
        <f>SUM(AI174:AL245)</f>
        <v>226.8</v>
      </c>
      <c r="AJ246" s="81"/>
      <c r="AK246" s="81"/>
      <c r="AL246" s="81"/>
    </row>
  </sheetData>
  <mergeCells count="1360">
    <mergeCell ref="R125:AD125"/>
    <mergeCell ref="AE125:AF125"/>
    <mergeCell ref="AH125:AI125"/>
    <mergeCell ref="AJ125:AK125"/>
    <mergeCell ref="A7:AL7"/>
    <mergeCell ref="A8:B8"/>
    <mergeCell ref="C8:U8"/>
    <mergeCell ref="V8:Y8"/>
    <mergeCell ref="Z8:AG8"/>
    <mergeCell ref="AH8:AL8"/>
    <mergeCell ref="AH10:AL10"/>
    <mergeCell ref="A52:L52"/>
    <mergeCell ref="M52:Q52"/>
    <mergeCell ref="R52:V52"/>
    <mergeCell ref="W52:Z52"/>
    <mergeCell ref="AA52:AD52"/>
    <mergeCell ref="AE52:AH52"/>
    <mergeCell ref="AI52:AL52"/>
    <mergeCell ref="AI53:AL53"/>
    <mergeCell ref="A54:L54"/>
    <mergeCell ref="M54:Q54"/>
    <mergeCell ref="R54:V54"/>
    <mergeCell ref="W54:Z54"/>
    <mergeCell ref="H1:AL1"/>
    <mergeCell ref="H2:AL2"/>
    <mergeCell ref="H3:AL3"/>
    <mergeCell ref="H4:AL4"/>
    <mergeCell ref="H5:AL5"/>
    <mergeCell ref="A6:AL6"/>
    <mergeCell ref="A39:D39"/>
    <mergeCell ref="A46:D46"/>
    <mergeCell ref="A12:AL12"/>
    <mergeCell ref="A48:AL48"/>
    <mergeCell ref="A49:AL49"/>
    <mergeCell ref="B26:L26"/>
    <mergeCell ref="V26:AJ26"/>
    <mergeCell ref="M37:V37"/>
    <mergeCell ref="A50:L51"/>
    <mergeCell ref="M50:V50"/>
    <mergeCell ref="W50:AL50"/>
    <mergeCell ref="M51:Q51"/>
    <mergeCell ref="R51:V51"/>
    <mergeCell ref="W51:Z51"/>
    <mergeCell ref="AA51:AD51"/>
    <mergeCell ref="AE51:AH51"/>
    <mergeCell ref="AI51:AL51"/>
    <mergeCell ref="A9:B9"/>
    <mergeCell ref="C9:U9"/>
    <mergeCell ref="V9:Y9"/>
    <mergeCell ref="Z9:AG9"/>
    <mergeCell ref="AH9:AL9"/>
    <mergeCell ref="A10:B10"/>
    <mergeCell ref="C10:U10"/>
    <mergeCell ref="V10:Y10"/>
    <mergeCell ref="Z10:AG10"/>
    <mergeCell ref="AA54:AD54"/>
    <mergeCell ref="AE54:AH54"/>
    <mergeCell ref="AI54:AL54"/>
    <mergeCell ref="A53:L53"/>
    <mergeCell ref="M53:Q53"/>
    <mergeCell ref="R53:V53"/>
    <mergeCell ref="W53:Z53"/>
    <mergeCell ref="AA53:AD53"/>
    <mergeCell ref="AE53:AH53"/>
    <mergeCell ref="AI57:AL57"/>
    <mergeCell ref="M58:Q58"/>
    <mergeCell ref="R58:V58"/>
    <mergeCell ref="W58:Z58"/>
    <mergeCell ref="AA58:AD58"/>
    <mergeCell ref="AE58:AH58"/>
    <mergeCell ref="AI58:AL58"/>
    <mergeCell ref="M57:Q57"/>
    <mergeCell ref="R57:V57"/>
    <mergeCell ref="W57:Z57"/>
    <mergeCell ref="AA57:AD57"/>
    <mergeCell ref="AE57:AH57"/>
    <mergeCell ref="AI55:AL55"/>
    <mergeCell ref="M56:Q56"/>
    <mergeCell ref="R56:V56"/>
    <mergeCell ref="W56:Z56"/>
    <mergeCell ref="AA56:AD56"/>
    <mergeCell ref="AE56:AH56"/>
    <mergeCell ref="AI56:AL56"/>
    <mergeCell ref="M55:Q55"/>
    <mergeCell ref="R55:V55"/>
    <mergeCell ref="W55:Z55"/>
    <mergeCell ref="AA55:AD55"/>
    <mergeCell ref="AE55:AH55"/>
    <mergeCell ref="AI61:AL61"/>
    <mergeCell ref="M62:Q62"/>
    <mergeCell ref="R62:V62"/>
    <mergeCell ref="W62:Z62"/>
    <mergeCell ref="AA62:AD62"/>
    <mergeCell ref="AE62:AH62"/>
    <mergeCell ref="AI62:AL62"/>
    <mergeCell ref="M61:Q61"/>
    <mergeCell ref="R61:V61"/>
    <mergeCell ref="W61:Z61"/>
    <mergeCell ref="AA61:AD61"/>
    <mergeCell ref="AE61:AH61"/>
    <mergeCell ref="AI59:AL59"/>
    <mergeCell ref="M60:Q60"/>
    <mergeCell ref="R60:V60"/>
    <mergeCell ref="W60:Z60"/>
    <mergeCell ref="AA60:AD60"/>
    <mergeCell ref="AE60:AH60"/>
    <mergeCell ref="AI60:AL60"/>
    <mergeCell ref="M59:Q59"/>
    <mergeCell ref="R59:V59"/>
    <mergeCell ref="W59:Z59"/>
    <mergeCell ref="AA59:AD59"/>
    <mergeCell ref="AE59:AH59"/>
    <mergeCell ref="B125:E125"/>
    <mergeCell ref="F125:I125"/>
    <mergeCell ref="J125:M125"/>
    <mergeCell ref="AI63:AL63"/>
    <mergeCell ref="A116:L116"/>
    <mergeCell ref="M124:Q124"/>
    <mergeCell ref="R124:V124"/>
    <mergeCell ref="W124:Z124"/>
    <mergeCell ref="AA124:AD124"/>
    <mergeCell ref="AI124:AL124"/>
    <mergeCell ref="A63:L63"/>
    <mergeCell ref="M63:Q63"/>
    <mergeCell ref="R63:V63"/>
    <mergeCell ref="W63:Z63"/>
    <mergeCell ref="AA63:AD63"/>
    <mergeCell ref="AE63:AH63"/>
    <mergeCell ref="A115:L115"/>
    <mergeCell ref="M115:Q115"/>
    <mergeCell ref="R115:V115"/>
    <mergeCell ref="W115:Z115"/>
    <mergeCell ref="M64:Q64"/>
    <mergeCell ref="R64:V64"/>
    <mergeCell ref="W64:Z64"/>
    <mergeCell ref="AA64:AD64"/>
    <mergeCell ref="AE64:AH64"/>
    <mergeCell ref="AI64:AL64"/>
    <mergeCell ref="A89:L89"/>
    <mergeCell ref="M89:Q89"/>
    <mergeCell ref="R89:V89"/>
    <mergeCell ref="W89:Z89"/>
    <mergeCell ref="AA89:AD89"/>
    <mergeCell ref="AE89:AH89"/>
    <mergeCell ref="AI89:AL89"/>
    <mergeCell ref="A90:L90"/>
    <mergeCell ref="M90:Q90"/>
    <mergeCell ref="R90:V90"/>
    <mergeCell ref="AA115:AD115"/>
    <mergeCell ref="AE115:AH115"/>
    <mergeCell ref="AI115:AL115"/>
    <mergeCell ref="M113:Q113"/>
    <mergeCell ref="R113:V113"/>
    <mergeCell ref="W113:Z113"/>
    <mergeCell ref="AA113:AD113"/>
    <mergeCell ref="AE113:AH113"/>
    <mergeCell ref="AI113:AL113"/>
    <mergeCell ref="M114:Q114"/>
    <mergeCell ref="R114:V114"/>
    <mergeCell ref="W114:Z114"/>
    <mergeCell ref="AA114:AD114"/>
    <mergeCell ref="AE114:AH114"/>
    <mergeCell ref="AI114:AL114"/>
    <mergeCell ref="W90:Z90"/>
    <mergeCell ref="AA90:AD90"/>
    <mergeCell ref="AE90:AH90"/>
    <mergeCell ref="AI90:AL90"/>
    <mergeCell ref="M91:Q91"/>
    <mergeCell ref="R91:V91"/>
    <mergeCell ref="W91:Z91"/>
    <mergeCell ref="AA91:AD91"/>
    <mergeCell ref="AE91:AH91"/>
    <mergeCell ref="AI91:AL91"/>
    <mergeCell ref="A112:L112"/>
    <mergeCell ref="M112:Q112"/>
    <mergeCell ref="R112:V112"/>
    <mergeCell ref="W112:Z112"/>
    <mergeCell ref="AA112:AD112"/>
    <mergeCell ref="AE112:AH112"/>
    <mergeCell ref="AI112:AL112"/>
    <mergeCell ref="M94:Q94"/>
    <mergeCell ref="R94:V94"/>
    <mergeCell ref="W94:Z94"/>
    <mergeCell ref="AA94:AD94"/>
    <mergeCell ref="AE94:AH94"/>
    <mergeCell ref="AI94:AL94"/>
    <mergeCell ref="A95:L95"/>
    <mergeCell ref="M95:Q95"/>
    <mergeCell ref="R95:V95"/>
    <mergeCell ref="W95:Z95"/>
    <mergeCell ref="AA95:AD95"/>
    <mergeCell ref="AE95:AH95"/>
    <mergeCell ref="AI95:AL95"/>
    <mergeCell ref="A99:L99"/>
    <mergeCell ref="M99:Q99"/>
    <mergeCell ref="R99:V99"/>
    <mergeCell ref="W99:Z99"/>
    <mergeCell ref="AA99:AD99"/>
    <mergeCell ref="AE99:AH99"/>
    <mergeCell ref="AI99:AL99"/>
    <mergeCell ref="AE97:AH97"/>
    <mergeCell ref="AI97:AL97"/>
    <mergeCell ref="M102:Q102"/>
    <mergeCell ref="R102:V102"/>
    <mergeCell ref="W102:Z102"/>
    <mergeCell ref="AA102:AD102"/>
    <mergeCell ref="AE102:AH102"/>
    <mergeCell ref="AI102:AL102"/>
    <mergeCell ref="M92:Q92"/>
    <mergeCell ref="R92:V92"/>
    <mergeCell ref="W92:Z92"/>
    <mergeCell ref="AA92:AD92"/>
    <mergeCell ref="AE92:AH92"/>
    <mergeCell ref="AI92:AL92"/>
    <mergeCell ref="A93:L93"/>
    <mergeCell ref="M93:Q93"/>
    <mergeCell ref="R93:V93"/>
    <mergeCell ref="W93:Z93"/>
    <mergeCell ref="AA93:AD93"/>
    <mergeCell ref="AE93:AH93"/>
    <mergeCell ref="AI93:AL93"/>
    <mergeCell ref="M98:Q98"/>
    <mergeCell ref="R98:V98"/>
    <mergeCell ref="W98:Z98"/>
    <mergeCell ref="AA98:AD98"/>
    <mergeCell ref="AE98:AH98"/>
    <mergeCell ref="AI98:AL98"/>
    <mergeCell ref="A96:L96"/>
    <mergeCell ref="M96:Q96"/>
    <mergeCell ref="R96:V96"/>
    <mergeCell ref="W96:Z96"/>
    <mergeCell ref="AA96:AD96"/>
    <mergeCell ref="AE96:AH96"/>
    <mergeCell ref="AI96:AL96"/>
    <mergeCell ref="A97:L97"/>
    <mergeCell ref="M97:Q97"/>
    <mergeCell ref="R97:V97"/>
    <mergeCell ref="W97:Z97"/>
    <mergeCell ref="AA97:AD97"/>
    <mergeCell ref="M103:Q103"/>
    <mergeCell ref="R103:V103"/>
    <mergeCell ref="W103:Z103"/>
    <mergeCell ref="AA103:AD103"/>
    <mergeCell ref="AE103:AH103"/>
    <mergeCell ref="AI103:AL103"/>
    <mergeCell ref="A100:L100"/>
    <mergeCell ref="M100:Q100"/>
    <mergeCell ref="R100:V100"/>
    <mergeCell ref="W100:Z100"/>
    <mergeCell ref="AA100:AD100"/>
    <mergeCell ref="AE100:AH100"/>
    <mergeCell ref="AI100:AL100"/>
    <mergeCell ref="A101:L101"/>
    <mergeCell ref="M101:Q101"/>
    <mergeCell ref="R101:V101"/>
    <mergeCell ref="W101:Z101"/>
    <mergeCell ref="AA101:AD101"/>
    <mergeCell ref="AE101:AH101"/>
    <mergeCell ref="AI101:AL101"/>
    <mergeCell ref="M106:Q106"/>
    <mergeCell ref="R106:V106"/>
    <mergeCell ref="W106:Z106"/>
    <mergeCell ref="AA106:AD106"/>
    <mergeCell ref="AE106:AH106"/>
    <mergeCell ref="AI106:AL106"/>
    <mergeCell ref="A107:L107"/>
    <mergeCell ref="M107:Q107"/>
    <mergeCell ref="R107:V107"/>
    <mergeCell ref="W107:Z107"/>
    <mergeCell ref="AA107:AD107"/>
    <mergeCell ref="AE107:AH107"/>
    <mergeCell ref="AI107:AL107"/>
    <mergeCell ref="A104:L104"/>
    <mergeCell ref="M104:Q104"/>
    <mergeCell ref="R104:V104"/>
    <mergeCell ref="W104:Z104"/>
    <mergeCell ref="AA104:AD104"/>
    <mergeCell ref="AE104:AH104"/>
    <mergeCell ref="AI104:AL104"/>
    <mergeCell ref="A105:L105"/>
    <mergeCell ref="M105:Q105"/>
    <mergeCell ref="R105:V105"/>
    <mergeCell ref="W105:Z105"/>
    <mergeCell ref="AA105:AD105"/>
    <mergeCell ref="AE105:AH105"/>
    <mergeCell ref="AI105:AL105"/>
    <mergeCell ref="M110:Q110"/>
    <mergeCell ref="R110:V110"/>
    <mergeCell ref="W110:Z110"/>
    <mergeCell ref="AA110:AD110"/>
    <mergeCell ref="AE110:AH110"/>
    <mergeCell ref="AI110:AL110"/>
    <mergeCell ref="A111:L111"/>
    <mergeCell ref="M111:Q111"/>
    <mergeCell ref="R111:V111"/>
    <mergeCell ref="W111:Z111"/>
    <mergeCell ref="AA111:AD111"/>
    <mergeCell ref="AE111:AH111"/>
    <mergeCell ref="AI111:AL111"/>
    <mergeCell ref="A108:L108"/>
    <mergeCell ref="M108:Q108"/>
    <mergeCell ref="R108:V108"/>
    <mergeCell ref="W108:Z108"/>
    <mergeCell ref="AA108:AD108"/>
    <mergeCell ref="AE108:AH108"/>
    <mergeCell ref="AI108:AL108"/>
    <mergeCell ref="A109:L109"/>
    <mergeCell ref="M109:Q109"/>
    <mergeCell ref="R109:V109"/>
    <mergeCell ref="W109:Z109"/>
    <mergeCell ref="AA109:AD109"/>
    <mergeCell ref="AE109:AH109"/>
    <mergeCell ref="AI109:AL109"/>
    <mergeCell ref="M67:Q67"/>
    <mergeCell ref="R67:V67"/>
    <mergeCell ref="W67:Z67"/>
    <mergeCell ref="AA67:AD67"/>
    <mergeCell ref="AE67:AH67"/>
    <mergeCell ref="AI67:AL67"/>
    <mergeCell ref="A68:L68"/>
    <mergeCell ref="M68:Q68"/>
    <mergeCell ref="R68:V68"/>
    <mergeCell ref="W68:Z68"/>
    <mergeCell ref="AA68:AD68"/>
    <mergeCell ref="AE68:AH68"/>
    <mergeCell ref="AI68:AL68"/>
    <mergeCell ref="A65:L65"/>
    <mergeCell ref="M65:Q65"/>
    <mergeCell ref="R65:V65"/>
    <mergeCell ref="W65:Z65"/>
    <mergeCell ref="AA65:AD65"/>
    <mergeCell ref="AE65:AH65"/>
    <mergeCell ref="AI65:AL65"/>
    <mergeCell ref="A66:L66"/>
    <mergeCell ref="M66:Q66"/>
    <mergeCell ref="R66:V66"/>
    <mergeCell ref="W66:Z66"/>
    <mergeCell ref="AA66:AD66"/>
    <mergeCell ref="AE66:AH66"/>
    <mergeCell ref="AI66:AL66"/>
    <mergeCell ref="M71:Q71"/>
    <mergeCell ref="R71:V71"/>
    <mergeCell ref="W71:Z71"/>
    <mergeCell ref="AA71:AD71"/>
    <mergeCell ref="AE71:AH71"/>
    <mergeCell ref="AI71:AL71"/>
    <mergeCell ref="A72:L72"/>
    <mergeCell ref="M72:Q72"/>
    <mergeCell ref="R72:V72"/>
    <mergeCell ref="W72:Z72"/>
    <mergeCell ref="AA72:AD72"/>
    <mergeCell ref="AE72:AH72"/>
    <mergeCell ref="AI72:AL72"/>
    <mergeCell ref="A69:L69"/>
    <mergeCell ref="M69:Q69"/>
    <mergeCell ref="R69:V69"/>
    <mergeCell ref="W69:Z69"/>
    <mergeCell ref="AA69:AD69"/>
    <mergeCell ref="AE69:AH69"/>
    <mergeCell ref="AI69:AL69"/>
    <mergeCell ref="A70:L70"/>
    <mergeCell ref="M70:Q70"/>
    <mergeCell ref="R70:V70"/>
    <mergeCell ref="W70:Z70"/>
    <mergeCell ref="AA70:AD70"/>
    <mergeCell ref="AE70:AH70"/>
    <mergeCell ref="AI70:AL70"/>
    <mergeCell ref="M75:Q75"/>
    <mergeCell ref="R75:V75"/>
    <mergeCell ref="W75:Z75"/>
    <mergeCell ref="AA75:AD75"/>
    <mergeCell ref="AE75:AH75"/>
    <mergeCell ref="AI75:AL75"/>
    <mergeCell ref="A76:L76"/>
    <mergeCell ref="M76:Q76"/>
    <mergeCell ref="R76:V76"/>
    <mergeCell ref="W76:Z76"/>
    <mergeCell ref="AA76:AD76"/>
    <mergeCell ref="AE76:AH76"/>
    <mergeCell ref="AI76:AL76"/>
    <mergeCell ref="A73:L73"/>
    <mergeCell ref="M73:Q73"/>
    <mergeCell ref="R73:V73"/>
    <mergeCell ref="W73:Z73"/>
    <mergeCell ref="AA73:AD73"/>
    <mergeCell ref="AE73:AH73"/>
    <mergeCell ref="AI73:AL73"/>
    <mergeCell ref="A74:L74"/>
    <mergeCell ref="M74:Q74"/>
    <mergeCell ref="R74:V74"/>
    <mergeCell ref="W74:Z74"/>
    <mergeCell ref="AA74:AD74"/>
    <mergeCell ref="AE74:AH74"/>
    <mergeCell ref="AI74:AL74"/>
    <mergeCell ref="M79:Q79"/>
    <mergeCell ref="R79:V79"/>
    <mergeCell ref="W79:Z79"/>
    <mergeCell ref="AA79:AD79"/>
    <mergeCell ref="AE79:AH79"/>
    <mergeCell ref="AI79:AL79"/>
    <mergeCell ref="A80:L80"/>
    <mergeCell ref="M80:Q80"/>
    <mergeCell ref="R80:V80"/>
    <mergeCell ref="W80:Z80"/>
    <mergeCell ref="AA80:AD80"/>
    <mergeCell ref="AE80:AH80"/>
    <mergeCell ref="AI80:AL80"/>
    <mergeCell ref="A77:L77"/>
    <mergeCell ref="M77:Q77"/>
    <mergeCell ref="R77:V77"/>
    <mergeCell ref="W77:Z77"/>
    <mergeCell ref="AA77:AD77"/>
    <mergeCell ref="AE77:AH77"/>
    <mergeCell ref="AI77:AL77"/>
    <mergeCell ref="A78:L78"/>
    <mergeCell ref="M78:Q78"/>
    <mergeCell ref="R78:V78"/>
    <mergeCell ref="W78:Z78"/>
    <mergeCell ref="AA78:AD78"/>
    <mergeCell ref="AE78:AH78"/>
    <mergeCell ref="AI78:AL78"/>
    <mergeCell ref="M83:Q83"/>
    <mergeCell ref="R83:V83"/>
    <mergeCell ref="W83:Z83"/>
    <mergeCell ref="AA83:AD83"/>
    <mergeCell ref="AE83:AH83"/>
    <mergeCell ref="AI83:AL83"/>
    <mergeCell ref="A84:L84"/>
    <mergeCell ref="M84:Q84"/>
    <mergeCell ref="R84:V84"/>
    <mergeCell ref="W84:Z84"/>
    <mergeCell ref="AA84:AD84"/>
    <mergeCell ref="AE84:AH84"/>
    <mergeCell ref="AI84:AL84"/>
    <mergeCell ref="A81:L81"/>
    <mergeCell ref="M81:Q81"/>
    <mergeCell ref="R81:V81"/>
    <mergeCell ref="W81:Z81"/>
    <mergeCell ref="AA81:AD81"/>
    <mergeCell ref="AE81:AH81"/>
    <mergeCell ref="AI81:AL81"/>
    <mergeCell ref="A82:L82"/>
    <mergeCell ref="M82:Q82"/>
    <mergeCell ref="R82:V82"/>
    <mergeCell ref="W82:Z82"/>
    <mergeCell ref="AA82:AD82"/>
    <mergeCell ref="AE82:AH82"/>
    <mergeCell ref="AI82:AL82"/>
    <mergeCell ref="M87:Q87"/>
    <mergeCell ref="R87:V87"/>
    <mergeCell ref="W87:Z87"/>
    <mergeCell ref="AA87:AD87"/>
    <mergeCell ref="AE87:AH87"/>
    <mergeCell ref="AI87:AL87"/>
    <mergeCell ref="A88:L88"/>
    <mergeCell ref="M88:Q88"/>
    <mergeCell ref="R88:V88"/>
    <mergeCell ref="W88:Z88"/>
    <mergeCell ref="AA88:AD88"/>
    <mergeCell ref="AE88:AH88"/>
    <mergeCell ref="AI88:AL88"/>
    <mergeCell ref="A85:L85"/>
    <mergeCell ref="M85:Q85"/>
    <mergeCell ref="R85:V85"/>
    <mergeCell ref="W85:Z85"/>
    <mergeCell ref="AA85:AD85"/>
    <mergeCell ref="AE85:AH85"/>
    <mergeCell ref="AI85:AL85"/>
    <mergeCell ref="A86:L86"/>
    <mergeCell ref="M86:Q86"/>
    <mergeCell ref="R86:V86"/>
    <mergeCell ref="W86:Z86"/>
    <mergeCell ref="AA86:AD86"/>
    <mergeCell ref="AE86:AH86"/>
    <mergeCell ref="AI86:AL86"/>
    <mergeCell ref="A113:L113"/>
    <mergeCell ref="A114:L114"/>
    <mergeCell ref="A117:L117"/>
    <mergeCell ref="A118:L118"/>
    <mergeCell ref="A119:L119"/>
    <mergeCell ref="A120:L120"/>
    <mergeCell ref="A121:L121"/>
    <mergeCell ref="A122:L122"/>
    <mergeCell ref="A123:L123"/>
    <mergeCell ref="A55:L55"/>
    <mergeCell ref="A56:L56"/>
    <mergeCell ref="A57:L57"/>
    <mergeCell ref="A58:L58"/>
    <mergeCell ref="A59:L59"/>
    <mergeCell ref="A60:L60"/>
    <mergeCell ref="A61:L61"/>
    <mergeCell ref="A62:L62"/>
    <mergeCell ref="A91:L91"/>
    <mergeCell ref="A87:L87"/>
    <mergeCell ref="A83:L83"/>
    <mergeCell ref="A79:L79"/>
    <mergeCell ref="A75:L75"/>
    <mergeCell ref="A71:L71"/>
    <mergeCell ref="A67:L67"/>
    <mergeCell ref="A110:L110"/>
    <mergeCell ref="A106:L106"/>
    <mergeCell ref="A102:L102"/>
    <mergeCell ref="A98:L98"/>
    <mergeCell ref="A94:L94"/>
    <mergeCell ref="A64:L64"/>
    <mergeCell ref="A92:L92"/>
    <mergeCell ref="A103:L103"/>
    <mergeCell ref="W117:Z117"/>
    <mergeCell ref="AA117:AD117"/>
    <mergeCell ref="W118:Z118"/>
    <mergeCell ref="AA118:AD118"/>
    <mergeCell ref="W119:Z119"/>
    <mergeCell ref="AA119:AD119"/>
    <mergeCell ref="W120:Z120"/>
    <mergeCell ref="AA120:AD120"/>
    <mergeCell ref="M116:Q116"/>
    <mergeCell ref="M117:Q117"/>
    <mergeCell ref="M118:Q118"/>
    <mergeCell ref="M119:Q119"/>
    <mergeCell ref="M120:Q120"/>
    <mergeCell ref="M121:Q121"/>
    <mergeCell ref="M122:Q122"/>
    <mergeCell ref="M123:Q123"/>
    <mergeCell ref="W116:Z116"/>
    <mergeCell ref="W121:Z121"/>
    <mergeCell ref="AE123:AH123"/>
    <mergeCell ref="AI116:AL116"/>
    <mergeCell ref="AI117:AL117"/>
    <mergeCell ref="AI119:AL119"/>
    <mergeCell ref="AI120:AL120"/>
    <mergeCell ref="AI121:AL121"/>
    <mergeCell ref="AI123:AL123"/>
    <mergeCell ref="AE124:AH124"/>
    <mergeCell ref="A124:L124"/>
    <mergeCell ref="AE118:AH118"/>
    <mergeCell ref="AI118:AL118"/>
    <mergeCell ref="AE122:AH122"/>
    <mergeCell ref="AI122:AL122"/>
    <mergeCell ref="AE116:AH116"/>
    <mergeCell ref="AE117:AH117"/>
    <mergeCell ref="AE119:AH119"/>
    <mergeCell ref="AE120:AH120"/>
    <mergeCell ref="AE121:AH121"/>
    <mergeCell ref="AA121:AD121"/>
    <mergeCell ref="W122:Z122"/>
    <mergeCell ref="AA122:AD122"/>
    <mergeCell ref="W123:Z123"/>
    <mergeCell ref="AA123:AD123"/>
    <mergeCell ref="R116:V116"/>
    <mergeCell ref="R117:V117"/>
    <mergeCell ref="R118:V118"/>
    <mergeCell ref="R119:V119"/>
    <mergeCell ref="R120:V120"/>
    <mergeCell ref="R121:V121"/>
    <mergeCell ref="R122:V122"/>
    <mergeCell ref="R123:V123"/>
    <mergeCell ref="AA116:AD116"/>
    <mergeCell ref="A170:AL170"/>
    <mergeCell ref="A171:AL171"/>
    <mergeCell ref="A172:L173"/>
    <mergeCell ref="M172:V172"/>
    <mergeCell ref="W172:AL172"/>
    <mergeCell ref="M173:Q173"/>
    <mergeCell ref="R173:V173"/>
    <mergeCell ref="W173:Z173"/>
    <mergeCell ref="AA173:AD173"/>
    <mergeCell ref="AE173:AH173"/>
    <mergeCell ref="AI173:AL173"/>
    <mergeCell ref="A236:L236"/>
    <mergeCell ref="A238:L238"/>
    <mergeCell ref="A240:L240"/>
    <mergeCell ref="A242:L242"/>
    <mergeCell ref="A190:L190"/>
    <mergeCell ref="A192:L192"/>
    <mergeCell ref="A194:L194"/>
    <mergeCell ref="A196:L196"/>
    <mergeCell ref="A198:L198"/>
    <mergeCell ref="A180:L180"/>
    <mergeCell ref="A182:L182"/>
    <mergeCell ref="A184:L184"/>
    <mergeCell ref="A186:L186"/>
    <mergeCell ref="A176:L176"/>
    <mergeCell ref="M176:Q176"/>
    <mergeCell ref="R176:V176"/>
    <mergeCell ref="W176:Z176"/>
    <mergeCell ref="AA176:AD176"/>
    <mergeCell ref="AE176:AH176"/>
    <mergeCell ref="AI176:AL176"/>
    <mergeCell ref="A177:L177"/>
    <mergeCell ref="M177:Q177"/>
    <mergeCell ref="R177:V177"/>
    <mergeCell ref="W177:Z177"/>
    <mergeCell ref="AA177:AD177"/>
    <mergeCell ref="AE177:AH177"/>
    <mergeCell ref="AI177:AL177"/>
    <mergeCell ref="A174:L174"/>
    <mergeCell ref="M174:Q174"/>
    <mergeCell ref="R174:V174"/>
    <mergeCell ref="W174:Z174"/>
    <mergeCell ref="AA174:AD174"/>
    <mergeCell ref="AE174:AH174"/>
    <mergeCell ref="AI174:AL174"/>
    <mergeCell ref="A175:L175"/>
    <mergeCell ref="M175:Q175"/>
    <mergeCell ref="R175:V175"/>
    <mergeCell ref="W175:Z175"/>
    <mergeCell ref="AA175:AD175"/>
    <mergeCell ref="AE175:AH175"/>
    <mergeCell ref="AI175:AL175"/>
    <mergeCell ref="M180:Q180"/>
    <mergeCell ref="R180:V180"/>
    <mergeCell ref="W180:Z180"/>
    <mergeCell ref="AA180:AD180"/>
    <mergeCell ref="AE180:AH180"/>
    <mergeCell ref="AI180:AL180"/>
    <mergeCell ref="A181:L181"/>
    <mergeCell ref="M181:Q181"/>
    <mergeCell ref="R181:V181"/>
    <mergeCell ref="W181:Z181"/>
    <mergeCell ref="AA181:AD181"/>
    <mergeCell ref="AE181:AH181"/>
    <mergeCell ref="AI181:AL181"/>
    <mergeCell ref="A178:L178"/>
    <mergeCell ref="M178:Q178"/>
    <mergeCell ref="R178:V178"/>
    <mergeCell ref="W178:Z178"/>
    <mergeCell ref="AA178:AD178"/>
    <mergeCell ref="AE178:AH178"/>
    <mergeCell ref="AI178:AL178"/>
    <mergeCell ref="A179:L179"/>
    <mergeCell ref="M179:Q179"/>
    <mergeCell ref="R179:V179"/>
    <mergeCell ref="W179:Z179"/>
    <mergeCell ref="AA179:AD179"/>
    <mergeCell ref="AE179:AH179"/>
    <mergeCell ref="AI179:AL179"/>
    <mergeCell ref="M184:Q184"/>
    <mergeCell ref="R184:V184"/>
    <mergeCell ref="W184:Z184"/>
    <mergeCell ref="AA184:AD184"/>
    <mergeCell ref="AE184:AH184"/>
    <mergeCell ref="AI184:AL184"/>
    <mergeCell ref="A185:L185"/>
    <mergeCell ref="M185:Q185"/>
    <mergeCell ref="R185:V185"/>
    <mergeCell ref="W185:Z185"/>
    <mergeCell ref="AA185:AD185"/>
    <mergeCell ref="AE185:AH185"/>
    <mergeCell ref="AI185:AL185"/>
    <mergeCell ref="M182:Q182"/>
    <mergeCell ref="R182:V182"/>
    <mergeCell ref="W182:Z182"/>
    <mergeCell ref="AA182:AD182"/>
    <mergeCell ref="AE182:AH182"/>
    <mergeCell ref="AI182:AL182"/>
    <mergeCell ref="A183:L183"/>
    <mergeCell ref="M183:Q183"/>
    <mergeCell ref="R183:V183"/>
    <mergeCell ref="W183:Z183"/>
    <mergeCell ref="AA183:AD183"/>
    <mergeCell ref="AE183:AH183"/>
    <mergeCell ref="AI183:AL183"/>
    <mergeCell ref="A188:L188"/>
    <mergeCell ref="M188:Q188"/>
    <mergeCell ref="R188:V188"/>
    <mergeCell ref="W188:Z188"/>
    <mergeCell ref="AA188:AD188"/>
    <mergeCell ref="AE188:AH188"/>
    <mergeCell ref="AI188:AL188"/>
    <mergeCell ref="A189:L189"/>
    <mergeCell ref="M189:Q189"/>
    <mergeCell ref="R189:V189"/>
    <mergeCell ref="W189:Z189"/>
    <mergeCell ref="AA189:AD189"/>
    <mergeCell ref="AE189:AH189"/>
    <mergeCell ref="AI189:AL189"/>
    <mergeCell ref="M186:Q186"/>
    <mergeCell ref="R186:V186"/>
    <mergeCell ref="W186:Z186"/>
    <mergeCell ref="AA186:AD186"/>
    <mergeCell ref="AE186:AH186"/>
    <mergeCell ref="AI186:AL186"/>
    <mergeCell ref="A187:L187"/>
    <mergeCell ref="M187:Q187"/>
    <mergeCell ref="R187:V187"/>
    <mergeCell ref="W187:Z187"/>
    <mergeCell ref="AA187:AD187"/>
    <mergeCell ref="AE187:AH187"/>
    <mergeCell ref="AI187:AL187"/>
    <mergeCell ref="M192:Q192"/>
    <mergeCell ref="R192:V192"/>
    <mergeCell ref="W192:Z192"/>
    <mergeCell ref="AA192:AD192"/>
    <mergeCell ref="AE192:AH192"/>
    <mergeCell ref="AI192:AL192"/>
    <mergeCell ref="A193:L193"/>
    <mergeCell ref="M193:Q193"/>
    <mergeCell ref="R193:V193"/>
    <mergeCell ref="W193:Z193"/>
    <mergeCell ref="AA193:AD193"/>
    <mergeCell ref="AE193:AH193"/>
    <mergeCell ref="AI193:AL193"/>
    <mergeCell ref="M190:Q190"/>
    <mergeCell ref="R190:V190"/>
    <mergeCell ref="W190:Z190"/>
    <mergeCell ref="AA190:AD190"/>
    <mergeCell ref="AE190:AH190"/>
    <mergeCell ref="AI190:AL190"/>
    <mergeCell ref="A191:L191"/>
    <mergeCell ref="M191:Q191"/>
    <mergeCell ref="R191:V191"/>
    <mergeCell ref="W191:Z191"/>
    <mergeCell ref="AA191:AD191"/>
    <mergeCell ref="AE191:AH191"/>
    <mergeCell ref="AI191:AL191"/>
    <mergeCell ref="M196:Q196"/>
    <mergeCell ref="R196:V196"/>
    <mergeCell ref="W196:Z196"/>
    <mergeCell ref="AA196:AD196"/>
    <mergeCell ref="AE196:AH196"/>
    <mergeCell ref="AI196:AL196"/>
    <mergeCell ref="A197:L197"/>
    <mergeCell ref="M197:Q197"/>
    <mergeCell ref="R197:V197"/>
    <mergeCell ref="W197:Z197"/>
    <mergeCell ref="AA197:AD197"/>
    <mergeCell ref="AE197:AH197"/>
    <mergeCell ref="AI197:AL197"/>
    <mergeCell ref="M194:Q194"/>
    <mergeCell ref="R194:V194"/>
    <mergeCell ref="W194:Z194"/>
    <mergeCell ref="AA194:AD194"/>
    <mergeCell ref="AE194:AH194"/>
    <mergeCell ref="AI194:AL194"/>
    <mergeCell ref="A195:L195"/>
    <mergeCell ref="M195:Q195"/>
    <mergeCell ref="R195:V195"/>
    <mergeCell ref="W195:Z195"/>
    <mergeCell ref="AA195:AD195"/>
    <mergeCell ref="AE195:AH195"/>
    <mergeCell ref="AI195:AL195"/>
    <mergeCell ref="A200:L200"/>
    <mergeCell ref="M200:Q200"/>
    <mergeCell ref="R200:V200"/>
    <mergeCell ref="W200:Z200"/>
    <mergeCell ref="AA200:AD200"/>
    <mergeCell ref="AE200:AH200"/>
    <mergeCell ref="AI200:AL200"/>
    <mergeCell ref="A201:L201"/>
    <mergeCell ref="M201:Q201"/>
    <mergeCell ref="R201:V201"/>
    <mergeCell ref="W201:Z201"/>
    <mergeCell ref="AA201:AD201"/>
    <mergeCell ref="AE201:AH201"/>
    <mergeCell ref="AI201:AL201"/>
    <mergeCell ref="M198:Q198"/>
    <mergeCell ref="R198:V198"/>
    <mergeCell ref="W198:Z198"/>
    <mergeCell ref="AA198:AD198"/>
    <mergeCell ref="AE198:AH198"/>
    <mergeCell ref="AI198:AL198"/>
    <mergeCell ref="A199:L199"/>
    <mergeCell ref="M199:Q199"/>
    <mergeCell ref="R199:V199"/>
    <mergeCell ref="W199:Z199"/>
    <mergeCell ref="AA199:AD199"/>
    <mergeCell ref="AE199:AH199"/>
    <mergeCell ref="AI199:AL199"/>
    <mergeCell ref="A204:L204"/>
    <mergeCell ref="M204:Q204"/>
    <mergeCell ref="R204:V204"/>
    <mergeCell ref="W204:Z204"/>
    <mergeCell ref="AA204:AD204"/>
    <mergeCell ref="AE204:AH204"/>
    <mergeCell ref="AI204:AL204"/>
    <mergeCell ref="A205:L205"/>
    <mergeCell ref="M205:Q205"/>
    <mergeCell ref="R205:V205"/>
    <mergeCell ref="W205:Z205"/>
    <mergeCell ref="AA205:AD205"/>
    <mergeCell ref="AE205:AH205"/>
    <mergeCell ref="AI205:AL205"/>
    <mergeCell ref="A202:L202"/>
    <mergeCell ref="M202:Q202"/>
    <mergeCell ref="R202:V202"/>
    <mergeCell ref="W202:Z202"/>
    <mergeCell ref="AA202:AD202"/>
    <mergeCell ref="AE202:AH202"/>
    <mergeCell ref="AI202:AL202"/>
    <mergeCell ref="A203:L203"/>
    <mergeCell ref="M203:Q203"/>
    <mergeCell ref="R203:V203"/>
    <mergeCell ref="W203:Z203"/>
    <mergeCell ref="AA203:AD203"/>
    <mergeCell ref="AE203:AH203"/>
    <mergeCell ref="AI203:AL203"/>
    <mergeCell ref="A208:L208"/>
    <mergeCell ref="M208:Q208"/>
    <mergeCell ref="R208:V208"/>
    <mergeCell ref="W208:Z208"/>
    <mergeCell ref="AA208:AD208"/>
    <mergeCell ref="AE208:AH208"/>
    <mergeCell ref="AI208:AL208"/>
    <mergeCell ref="A209:L209"/>
    <mergeCell ref="M209:Q209"/>
    <mergeCell ref="R209:V209"/>
    <mergeCell ref="W209:Z209"/>
    <mergeCell ref="AA209:AD209"/>
    <mergeCell ref="AE209:AH209"/>
    <mergeCell ref="AI209:AL209"/>
    <mergeCell ref="A206:L206"/>
    <mergeCell ref="M206:Q206"/>
    <mergeCell ref="R206:V206"/>
    <mergeCell ref="W206:Z206"/>
    <mergeCell ref="AA206:AD206"/>
    <mergeCell ref="AE206:AH206"/>
    <mergeCell ref="AI206:AL206"/>
    <mergeCell ref="A207:L207"/>
    <mergeCell ref="M207:Q207"/>
    <mergeCell ref="R207:V207"/>
    <mergeCell ref="W207:Z207"/>
    <mergeCell ref="AA207:AD207"/>
    <mergeCell ref="AE207:AH207"/>
    <mergeCell ref="AI207:AL207"/>
    <mergeCell ref="A212:L212"/>
    <mergeCell ref="M212:Q212"/>
    <mergeCell ref="R212:V212"/>
    <mergeCell ref="W212:Z212"/>
    <mergeCell ref="AA212:AD212"/>
    <mergeCell ref="AE212:AH212"/>
    <mergeCell ref="AI212:AL212"/>
    <mergeCell ref="A213:L213"/>
    <mergeCell ref="M213:Q213"/>
    <mergeCell ref="R213:V213"/>
    <mergeCell ref="W213:Z213"/>
    <mergeCell ref="AA213:AD213"/>
    <mergeCell ref="AE213:AH213"/>
    <mergeCell ref="AI213:AL213"/>
    <mergeCell ref="A210:L210"/>
    <mergeCell ref="M210:Q210"/>
    <mergeCell ref="R210:V210"/>
    <mergeCell ref="W210:Z210"/>
    <mergeCell ref="AA210:AD210"/>
    <mergeCell ref="AE210:AH210"/>
    <mergeCell ref="AI210:AL210"/>
    <mergeCell ref="A211:L211"/>
    <mergeCell ref="M211:Q211"/>
    <mergeCell ref="R211:V211"/>
    <mergeCell ref="W211:Z211"/>
    <mergeCell ref="AA211:AD211"/>
    <mergeCell ref="AE211:AH211"/>
    <mergeCell ref="AI211:AL211"/>
    <mergeCell ref="A216:L216"/>
    <mergeCell ref="M216:Q216"/>
    <mergeCell ref="R216:V216"/>
    <mergeCell ref="W216:Z216"/>
    <mergeCell ref="AA216:AD216"/>
    <mergeCell ref="AE216:AH216"/>
    <mergeCell ref="AI216:AL216"/>
    <mergeCell ref="A217:L217"/>
    <mergeCell ref="M217:Q217"/>
    <mergeCell ref="R217:V217"/>
    <mergeCell ref="W217:Z217"/>
    <mergeCell ref="AA217:AD217"/>
    <mergeCell ref="AE217:AH217"/>
    <mergeCell ref="AI217:AL217"/>
    <mergeCell ref="A214:L214"/>
    <mergeCell ref="M214:Q214"/>
    <mergeCell ref="R214:V214"/>
    <mergeCell ref="W214:Z214"/>
    <mergeCell ref="AA214:AD214"/>
    <mergeCell ref="AE214:AH214"/>
    <mergeCell ref="AI214:AL214"/>
    <mergeCell ref="A215:L215"/>
    <mergeCell ref="M215:Q215"/>
    <mergeCell ref="R215:V215"/>
    <mergeCell ref="W215:Z215"/>
    <mergeCell ref="AA215:AD215"/>
    <mergeCell ref="AE215:AH215"/>
    <mergeCell ref="AI215:AL215"/>
    <mergeCell ref="A220:L220"/>
    <mergeCell ref="M220:Q220"/>
    <mergeCell ref="R220:V220"/>
    <mergeCell ref="W220:Z220"/>
    <mergeCell ref="AA220:AD220"/>
    <mergeCell ref="AE220:AH220"/>
    <mergeCell ref="AI220:AL220"/>
    <mergeCell ref="A221:L221"/>
    <mergeCell ref="M221:Q221"/>
    <mergeCell ref="R221:V221"/>
    <mergeCell ref="W221:Z221"/>
    <mergeCell ref="AA221:AD221"/>
    <mergeCell ref="AE221:AH221"/>
    <mergeCell ref="AI221:AL221"/>
    <mergeCell ref="A218:L218"/>
    <mergeCell ref="M218:Q218"/>
    <mergeCell ref="R218:V218"/>
    <mergeCell ref="W218:Z218"/>
    <mergeCell ref="AA218:AD218"/>
    <mergeCell ref="AE218:AH218"/>
    <mergeCell ref="AI218:AL218"/>
    <mergeCell ref="A219:L219"/>
    <mergeCell ref="M219:Q219"/>
    <mergeCell ref="R219:V219"/>
    <mergeCell ref="W219:Z219"/>
    <mergeCell ref="AA219:AD219"/>
    <mergeCell ref="AE219:AH219"/>
    <mergeCell ref="AI219:AL219"/>
    <mergeCell ref="A224:L224"/>
    <mergeCell ref="M224:Q224"/>
    <mergeCell ref="R224:V224"/>
    <mergeCell ref="W224:Z224"/>
    <mergeCell ref="AA224:AD224"/>
    <mergeCell ref="AE224:AH224"/>
    <mergeCell ref="AI224:AL224"/>
    <mergeCell ref="A225:L225"/>
    <mergeCell ref="M225:Q225"/>
    <mergeCell ref="R225:V225"/>
    <mergeCell ref="W225:Z225"/>
    <mergeCell ref="AA225:AD225"/>
    <mergeCell ref="AE225:AH225"/>
    <mergeCell ref="AI225:AL225"/>
    <mergeCell ref="A222:L222"/>
    <mergeCell ref="M222:Q222"/>
    <mergeCell ref="R222:V222"/>
    <mergeCell ref="W222:Z222"/>
    <mergeCell ref="AA222:AD222"/>
    <mergeCell ref="AE222:AH222"/>
    <mergeCell ref="AI222:AL222"/>
    <mergeCell ref="A223:L223"/>
    <mergeCell ref="M223:Q223"/>
    <mergeCell ref="R223:V223"/>
    <mergeCell ref="W223:Z223"/>
    <mergeCell ref="AA223:AD223"/>
    <mergeCell ref="AE223:AH223"/>
    <mergeCell ref="AI223:AL223"/>
    <mergeCell ref="A228:L228"/>
    <mergeCell ref="M228:Q228"/>
    <mergeCell ref="R228:V228"/>
    <mergeCell ref="W228:Z228"/>
    <mergeCell ref="AA228:AD228"/>
    <mergeCell ref="AE228:AH228"/>
    <mergeCell ref="AI228:AL228"/>
    <mergeCell ref="A229:L229"/>
    <mergeCell ref="M229:Q229"/>
    <mergeCell ref="R229:V229"/>
    <mergeCell ref="W229:Z229"/>
    <mergeCell ref="AA229:AD229"/>
    <mergeCell ref="AE229:AH229"/>
    <mergeCell ref="AI229:AL229"/>
    <mergeCell ref="A226:L226"/>
    <mergeCell ref="M226:Q226"/>
    <mergeCell ref="R226:V226"/>
    <mergeCell ref="W226:Z226"/>
    <mergeCell ref="AA226:AD226"/>
    <mergeCell ref="AE226:AH226"/>
    <mergeCell ref="AI226:AL226"/>
    <mergeCell ref="A227:L227"/>
    <mergeCell ref="M227:Q227"/>
    <mergeCell ref="R227:V227"/>
    <mergeCell ref="W227:Z227"/>
    <mergeCell ref="AA227:AD227"/>
    <mergeCell ref="AE227:AH227"/>
    <mergeCell ref="AI227:AL227"/>
    <mergeCell ref="A232:L232"/>
    <mergeCell ref="M232:Q232"/>
    <mergeCell ref="R232:V232"/>
    <mergeCell ref="W232:Z232"/>
    <mergeCell ref="AA232:AD232"/>
    <mergeCell ref="AE232:AH232"/>
    <mergeCell ref="AI232:AL232"/>
    <mergeCell ref="A233:L233"/>
    <mergeCell ref="M233:Q233"/>
    <mergeCell ref="R233:V233"/>
    <mergeCell ref="W233:Z233"/>
    <mergeCell ref="AA233:AD233"/>
    <mergeCell ref="AE233:AH233"/>
    <mergeCell ref="AI233:AL233"/>
    <mergeCell ref="A230:L230"/>
    <mergeCell ref="M230:Q230"/>
    <mergeCell ref="R230:V230"/>
    <mergeCell ref="W230:Z230"/>
    <mergeCell ref="AA230:AD230"/>
    <mergeCell ref="AE230:AH230"/>
    <mergeCell ref="AI230:AL230"/>
    <mergeCell ref="A231:L231"/>
    <mergeCell ref="M231:Q231"/>
    <mergeCell ref="R231:V231"/>
    <mergeCell ref="W231:Z231"/>
    <mergeCell ref="AA231:AD231"/>
    <mergeCell ref="AE231:AH231"/>
    <mergeCell ref="AI231:AL231"/>
    <mergeCell ref="M236:Q236"/>
    <mergeCell ref="R236:V236"/>
    <mergeCell ref="W236:Z236"/>
    <mergeCell ref="AA236:AD236"/>
    <mergeCell ref="AE236:AH236"/>
    <mergeCell ref="AI236:AL236"/>
    <mergeCell ref="A237:L237"/>
    <mergeCell ref="M237:Q237"/>
    <mergeCell ref="R237:V237"/>
    <mergeCell ref="W237:Z237"/>
    <mergeCell ref="AA237:AD237"/>
    <mergeCell ref="AE237:AH237"/>
    <mergeCell ref="AI237:AL237"/>
    <mergeCell ref="A234:L234"/>
    <mergeCell ref="M234:Q234"/>
    <mergeCell ref="R234:V234"/>
    <mergeCell ref="W234:Z234"/>
    <mergeCell ref="AA234:AD234"/>
    <mergeCell ref="AE234:AH234"/>
    <mergeCell ref="AI234:AL234"/>
    <mergeCell ref="A235:L235"/>
    <mergeCell ref="M235:Q235"/>
    <mergeCell ref="R235:V235"/>
    <mergeCell ref="W235:Z235"/>
    <mergeCell ref="AA235:AD235"/>
    <mergeCell ref="AE235:AH235"/>
    <mergeCell ref="AI235:AL235"/>
    <mergeCell ref="W240:Z240"/>
    <mergeCell ref="AA240:AD240"/>
    <mergeCell ref="AE240:AH240"/>
    <mergeCell ref="AI240:AL240"/>
    <mergeCell ref="A241:L241"/>
    <mergeCell ref="M241:Q241"/>
    <mergeCell ref="R241:V241"/>
    <mergeCell ref="W241:Z241"/>
    <mergeCell ref="AA241:AD241"/>
    <mergeCell ref="AE241:AH241"/>
    <mergeCell ref="AI241:AL241"/>
    <mergeCell ref="M238:Q238"/>
    <mergeCell ref="R238:V238"/>
    <mergeCell ref="W238:Z238"/>
    <mergeCell ref="AA238:AD238"/>
    <mergeCell ref="AE238:AH238"/>
    <mergeCell ref="AI238:AL238"/>
    <mergeCell ref="A239:L239"/>
    <mergeCell ref="M239:Q239"/>
    <mergeCell ref="R239:V239"/>
    <mergeCell ref="W239:Z239"/>
    <mergeCell ref="AA239:AD239"/>
    <mergeCell ref="AE239:AH239"/>
    <mergeCell ref="AI239:AL239"/>
    <mergeCell ref="Z246:AH246"/>
    <mergeCell ref="AI246:AL246"/>
    <mergeCell ref="D28:AJ28"/>
    <mergeCell ref="A244:L244"/>
    <mergeCell ref="M244:Q244"/>
    <mergeCell ref="R244:V244"/>
    <mergeCell ref="W244:Z244"/>
    <mergeCell ref="AA244:AD244"/>
    <mergeCell ref="AE244:AH244"/>
    <mergeCell ref="AI244:AL244"/>
    <mergeCell ref="A245:L245"/>
    <mergeCell ref="M245:Q245"/>
    <mergeCell ref="R245:V245"/>
    <mergeCell ref="W245:Z245"/>
    <mergeCell ref="AA245:AD245"/>
    <mergeCell ref="AE245:AH245"/>
    <mergeCell ref="AI245:AL245"/>
    <mergeCell ref="M242:Q242"/>
    <mergeCell ref="R242:V242"/>
    <mergeCell ref="W242:Z242"/>
    <mergeCell ref="AA242:AD242"/>
    <mergeCell ref="AE242:AH242"/>
    <mergeCell ref="AI242:AL242"/>
    <mergeCell ref="A243:L243"/>
    <mergeCell ref="M243:Q243"/>
    <mergeCell ref="R243:V243"/>
    <mergeCell ref="W243:Z243"/>
    <mergeCell ref="AA243:AD243"/>
    <mergeCell ref="AE243:AH243"/>
    <mergeCell ref="AI243:AL243"/>
    <mergeCell ref="M240:Q240"/>
    <mergeCell ref="R240:V240"/>
    <mergeCell ref="M129:Q129"/>
    <mergeCell ref="R129:V129"/>
    <mergeCell ref="W129:Z129"/>
    <mergeCell ref="AA129:AD129"/>
    <mergeCell ref="AE129:AH129"/>
    <mergeCell ref="AI129:AL129"/>
    <mergeCell ref="M130:Q130"/>
    <mergeCell ref="R130:V130"/>
    <mergeCell ref="W130:Z130"/>
    <mergeCell ref="AA130:AD130"/>
    <mergeCell ref="AE130:AH130"/>
    <mergeCell ref="AI130:AL130"/>
    <mergeCell ref="M127:Q127"/>
    <mergeCell ref="R127:V127"/>
    <mergeCell ref="W127:Z127"/>
    <mergeCell ref="AA127:AD127"/>
    <mergeCell ref="AE127:AH127"/>
    <mergeCell ref="AI127:AL127"/>
    <mergeCell ref="A134:D134"/>
    <mergeCell ref="E134:L134"/>
    <mergeCell ref="A135:D135"/>
    <mergeCell ref="E135:L135"/>
    <mergeCell ref="A136:D136"/>
    <mergeCell ref="E136:L136"/>
    <mergeCell ref="M131:Q131"/>
    <mergeCell ref="R131:V131"/>
    <mergeCell ref="W131:Z131"/>
    <mergeCell ref="AA131:AD131"/>
    <mergeCell ref="AE131:AH131"/>
    <mergeCell ref="AI131:AL131"/>
    <mergeCell ref="M132:Q132"/>
    <mergeCell ref="R132:V132"/>
    <mergeCell ref="W132:Z132"/>
    <mergeCell ref="AA132:AD132"/>
    <mergeCell ref="AE132:AH132"/>
    <mergeCell ref="AI132:AL132"/>
    <mergeCell ref="M133:Q133"/>
    <mergeCell ref="R133:V133"/>
    <mergeCell ref="W133:Z133"/>
    <mergeCell ref="AA133:AD133"/>
    <mergeCell ref="AE133:AH133"/>
    <mergeCell ref="AI133:AL133"/>
    <mergeCell ref="M134:Q134"/>
    <mergeCell ref="R134:V134"/>
    <mergeCell ref="W134:Z134"/>
    <mergeCell ref="AA134:AD134"/>
    <mergeCell ref="AE134:AH134"/>
    <mergeCell ref="AI134:AL134"/>
    <mergeCell ref="M135:Q135"/>
    <mergeCell ref="R135:V135"/>
    <mergeCell ref="W135:Z135"/>
    <mergeCell ref="AA135:AD135"/>
    <mergeCell ref="AE135:AH135"/>
    <mergeCell ref="AI135:AL135"/>
    <mergeCell ref="M136:Q136"/>
    <mergeCell ref="R136:V136"/>
    <mergeCell ref="W136:Z136"/>
    <mergeCell ref="AA136:AD136"/>
    <mergeCell ref="AE136:AH136"/>
    <mergeCell ref="AI136:AL136"/>
    <mergeCell ref="A140:D140"/>
    <mergeCell ref="E140:L140"/>
    <mergeCell ref="A141:D141"/>
    <mergeCell ref="E141:L141"/>
    <mergeCell ref="A142:D142"/>
    <mergeCell ref="E142:L142"/>
    <mergeCell ref="M137:Q137"/>
    <mergeCell ref="R137:V137"/>
    <mergeCell ref="W137:Z137"/>
    <mergeCell ref="AA137:AD137"/>
    <mergeCell ref="AE137:AH137"/>
    <mergeCell ref="AI137:AL137"/>
    <mergeCell ref="M138:Q138"/>
    <mergeCell ref="R138:V138"/>
    <mergeCell ref="W138:Z138"/>
    <mergeCell ref="AA138:AD138"/>
    <mergeCell ref="AE138:AH138"/>
    <mergeCell ref="AI138:AL138"/>
    <mergeCell ref="M139:Q139"/>
    <mergeCell ref="R139:V139"/>
    <mergeCell ref="W139:Z139"/>
    <mergeCell ref="AA139:AD139"/>
    <mergeCell ref="AE139:AH139"/>
    <mergeCell ref="AI139:AL139"/>
    <mergeCell ref="A137:D137"/>
    <mergeCell ref="E137:L137"/>
    <mergeCell ref="A138:D138"/>
    <mergeCell ref="E138:L138"/>
    <mergeCell ref="A139:D139"/>
    <mergeCell ref="E139:L139"/>
    <mergeCell ref="M140:Q140"/>
    <mergeCell ref="R140:V140"/>
    <mergeCell ref="W140:Z140"/>
    <mergeCell ref="AA140:AD140"/>
    <mergeCell ref="AE140:AH140"/>
    <mergeCell ref="AI140:AL140"/>
    <mergeCell ref="M141:Q141"/>
    <mergeCell ref="R141:V141"/>
    <mergeCell ref="W141:Z141"/>
    <mergeCell ref="AA141:AD141"/>
    <mergeCell ref="AE141:AH141"/>
    <mergeCell ref="AI141:AL141"/>
    <mergeCell ref="M142:Q142"/>
    <mergeCell ref="R142:V142"/>
    <mergeCell ref="W142:Z142"/>
    <mergeCell ref="AA142:AD142"/>
    <mergeCell ref="AE142:AH142"/>
    <mergeCell ref="AI142:AL142"/>
    <mergeCell ref="W143:Z143"/>
    <mergeCell ref="AA143:AD143"/>
    <mergeCell ref="AE143:AH143"/>
    <mergeCell ref="AI143:AL143"/>
    <mergeCell ref="M144:Q144"/>
    <mergeCell ref="R144:V144"/>
    <mergeCell ref="W144:Z144"/>
    <mergeCell ref="AA144:AD144"/>
    <mergeCell ref="AE144:AH144"/>
    <mergeCell ref="AI144:AL144"/>
    <mergeCell ref="M145:Q145"/>
    <mergeCell ref="R145:V145"/>
    <mergeCell ref="W145:Z145"/>
    <mergeCell ref="AA145:AD145"/>
    <mergeCell ref="AE145:AH145"/>
    <mergeCell ref="AI145:AL145"/>
    <mergeCell ref="A143:D143"/>
    <mergeCell ref="E143:L143"/>
    <mergeCell ref="A144:D144"/>
    <mergeCell ref="E144:L144"/>
    <mergeCell ref="A145:D145"/>
    <mergeCell ref="E145:L145"/>
    <mergeCell ref="M153:Q153"/>
    <mergeCell ref="R153:V153"/>
    <mergeCell ref="W153:Z153"/>
    <mergeCell ref="AA153:AD153"/>
    <mergeCell ref="AE153:AH153"/>
    <mergeCell ref="AI153:AL153"/>
    <mergeCell ref="M154:Q154"/>
    <mergeCell ref="R154:V154"/>
    <mergeCell ref="W154:Z154"/>
    <mergeCell ref="AA154:AD154"/>
    <mergeCell ref="AE154:AH154"/>
    <mergeCell ref="AI154:AL154"/>
    <mergeCell ref="AA149:AD149"/>
    <mergeCell ref="AE149:AH149"/>
    <mergeCell ref="AI149:AL149"/>
    <mergeCell ref="M150:Q150"/>
    <mergeCell ref="R150:V150"/>
    <mergeCell ref="W150:Z150"/>
    <mergeCell ref="AA150:AD150"/>
    <mergeCell ref="AE150:AH150"/>
    <mergeCell ref="AI150:AL150"/>
    <mergeCell ref="A158:D158"/>
    <mergeCell ref="E158:L158"/>
    <mergeCell ref="A159:D159"/>
    <mergeCell ref="E159:L159"/>
    <mergeCell ref="A160:D160"/>
    <mergeCell ref="E160:L160"/>
    <mergeCell ref="M155:Q155"/>
    <mergeCell ref="R155:V155"/>
    <mergeCell ref="W155:Z155"/>
    <mergeCell ref="AA155:AD155"/>
    <mergeCell ref="AE155:AH155"/>
    <mergeCell ref="AI155:AL155"/>
    <mergeCell ref="M156:Q156"/>
    <mergeCell ref="R156:V156"/>
    <mergeCell ref="W156:Z156"/>
    <mergeCell ref="AA156:AD156"/>
    <mergeCell ref="AE156:AH156"/>
    <mergeCell ref="AI156:AL156"/>
    <mergeCell ref="M157:Q157"/>
    <mergeCell ref="R157:V157"/>
    <mergeCell ref="W157:Z157"/>
    <mergeCell ref="AA157:AD157"/>
    <mergeCell ref="AE157:AH157"/>
    <mergeCell ref="AI157:AL157"/>
    <mergeCell ref="A155:D155"/>
    <mergeCell ref="E155:L155"/>
    <mergeCell ref="A156:D156"/>
    <mergeCell ref="E156:L156"/>
    <mergeCell ref="A157:D157"/>
    <mergeCell ref="E157:L157"/>
    <mergeCell ref="AA163:AD163"/>
    <mergeCell ref="AE163:AH163"/>
    <mergeCell ref="AE161:AH161"/>
    <mergeCell ref="AI161:AL161"/>
    <mergeCell ref="M158:Q158"/>
    <mergeCell ref="R158:V158"/>
    <mergeCell ref="W158:Z158"/>
    <mergeCell ref="AA158:AD158"/>
    <mergeCell ref="AE158:AH158"/>
    <mergeCell ref="AI158:AL158"/>
    <mergeCell ref="M159:Q159"/>
    <mergeCell ref="R159:V159"/>
    <mergeCell ref="W159:Z159"/>
    <mergeCell ref="AA159:AD159"/>
    <mergeCell ref="AE159:AH159"/>
    <mergeCell ref="AI159:AL159"/>
    <mergeCell ref="M160:Q160"/>
    <mergeCell ref="R160:V160"/>
    <mergeCell ref="W160:Z160"/>
    <mergeCell ref="AA160:AD160"/>
    <mergeCell ref="AE160:AH160"/>
    <mergeCell ref="AI160:AL160"/>
    <mergeCell ref="AE167:AH167"/>
    <mergeCell ref="A169:L169"/>
    <mergeCell ref="M169:Q169"/>
    <mergeCell ref="R169:V169"/>
    <mergeCell ref="W169:Z169"/>
    <mergeCell ref="AA169:AD169"/>
    <mergeCell ref="AE169:AH169"/>
    <mergeCell ref="AI169:AL169"/>
    <mergeCell ref="M147:Q147"/>
    <mergeCell ref="R147:V147"/>
    <mergeCell ref="W147:Z147"/>
    <mergeCell ref="AA147:AD147"/>
    <mergeCell ref="AE147:AH147"/>
    <mergeCell ref="AI147:AL147"/>
    <mergeCell ref="M148:Q148"/>
    <mergeCell ref="R148:V148"/>
    <mergeCell ref="W148:Z148"/>
    <mergeCell ref="AA148:AD148"/>
    <mergeCell ref="AE148:AH148"/>
    <mergeCell ref="AI148:AL148"/>
    <mergeCell ref="M149:Q149"/>
    <mergeCell ref="R149:V149"/>
    <mergeCell ref="W149:Z149"/>
    <mergeCell ref="AA167:AD167"/>
    <mergeCell ref="AE165:AH165"/>
    <mergeCell ref="AA166:AD166"/>
    <mergeCell ref="AE166:AH166"/>
    <mergeCell ref="AA165:AD165"/>
    <mergeCell ref="AA161:AD161"/>
    <mergeCell ref="AE162:AH162"/>
    <mergeCell ref="AI162:AL162"/>
    <mergeCell ref="AA162:AD162"/>
    <mergeCell ref="M151:Q151"/>
    <mergeCell ref="R151:V151"/>
    <mergeCell ref="W151:Z151"/>
    <mergeCell ref="AA151:AD151"/>
    <mergeCell ref="AE151:AH151"/>
    <mergeCell ref="AI151:AL151"/>
    <mergeCell ref="M152:Q152"/>
    <mergeCell ref="R152:V152"/>
    <mergeCell ref="W152:Z152"/>
    <mergeCell ref="AA152:AD152"/>
    <mergeCell ref="AE152:AH152"/>
    <mergeCell ref="AI152:AL152"/>
    <mergeCell ref="A127:D127"/>
    <mergeCell ref="E127:L127"/>
    <mergeCell ref="A129:D129"/>
    <mergeCell ref="E129:L129"/>
    <mergeCell ref="A130:D130"/>
    <mergeCell ref="E130:L130"/>
    <mergeCell ref="A131:D131"/>
    <mergeCell ref="E131:L131"/>
    <mergeCell ref="A132:D132"/>
    <mergeCell ref="E132:L132"/>
    <mergeCell ref="A133:D133"/>
    <mergeCell ref="E133:L133"/>
    <mergeCell ref="M146:Q146"/>
    <mergeCell ref="R146:V146"/>
    <mergeCell ref="W146:Z146"/>
    <mergeCell ref="AA146:AD146"/>
    <mergeCell ref="AE146:AH146"/>
    <mergeCell ref="AI146:AL146"/>
    <mergeCell ref="M143:Q143"/>
    <mergeCell ref="R143:V143"/>
    <mergeCell ref="A146:D146"/>
    <mergeCell ref="E146:L146"/>
    <mergeCell ref="A147:D147"/>
    <mergeCell ref="E147:L147"/>
    <mergeCell ref="A148:D148"/>
    <mergeCell ref="E148:L148"/>
    <mergeCell ref="A149:D149"/>
    <mergeCell ref="E149:L149"/>
    <mergeCell ref="A150:D150"/>
    <mergeCell ref="E150:L150"/>
    <mergeCell ref="A151:D151"/>
    <mergeCell ref="E151:L151"/>
    <mergeCell ref="A152:D152"/>
    <mergeCell ref="E152:L152"/>
    <mergeCell ref="A153:D153"/>
    <mergeCell ref="E153:L153"/>
    <mergeCell ref="A154:D154"/>
    <mergeCell ref="E154:L154"/>
  </mergeCells>
  <conditionalFormatting sqref="B246 B125 M165:M169 M126:M163">
    <cfRule type="cellIs" dxfId="93" priority="299" stopIfTrue="1" operator="equal">
      <formula>"PI"</formula>
    </cfRule>
    <cfRule type="cellIs" dxfId="92" priority="300" stopIfTrue="1" operator="equal">
      <formula>"OPR"</formula>
    </cfRule>
  </conditionalFormatting>
  <conditionalFormatting sqref="R53">
    <cfRule type="cellIs" dxfId="91" priority="297" stopIfTrue="1" operator="equal">
      <formula>"PI"</formula>
    </cfRule>
    <cfRule type="cellIs" dxfId="90" priority="298" stopIfTrue="1" operator="equal">
      <formula>"OPR"</formula>
    </cfRule>
  </conditionalFormatting>
  <conditionalFormatting sqref="R54:R56 R124 R58:R61">
    <cfRule type="cellIs" dxfId="89" priority="293" stopIfTrue="1" operator="equal">
      <formula>"PI"</formula>
    </cfRule>
    <cfRule type="cellIs" dxfId="88" priority="294" stopIfTrue="1" operator="equal">
      <formula>"OPR"</formula>
    </cfRule>
  </conditionalFormatting>
  <conditionalFormatting sqref="M124">
    <cfRule type="cellIs" dxfId="87" priority="291" stopIfTrue="1" operator="equal">
      <formula>"PI"</formula>
    </cfRule>
    <cfRule type="cellIs" dxfId="86" priority="292" stopIfTrue="1" operator="equal">
      <formula>"OPR"</formula>
    </cfRule>
  </conditionalFormatting>
  <conditionalFormatting sqref="M52">
    <cfRule type="cellIs" dxfId="85" priority="283" stopIfTrue="1" operator="equal">
      <formula>"PI"</formula>
    </cfRule>
    <cfRule type="cellIs" dxfId="84" priority="284" stopIfTrue="1" operator="equal">
      <formula>"OPR"</formula>
    </cfRule>
  </conditionalFormatting>
  <conditionalFormatting sqref="R52">
    <cfRule type="cellIs" dxfId="83" priority="285" stopIfTrue="1" operator="equal">
      <formula>"PI"</formula>
    </cfRule>
    <cfRule type="cellIs" dxfId="82" priority="286" stopIfTrue="1" operator="equal">
      <formula>"OPR"</formula>
    </cfRule>
  </conditionalFormatting>
  <conditionalFormatting sqref="R99:R101">
    <cfRule type="cellIs" dxfId="81" priority="225" stopIfTrue="1" operator="equal">
      <formula>"PI"</formula>
    </cfRule>
    <cfRule type="cellIs" dxfId="80" priority="226" stopIfTrue="1" operator="equal">
      <formula>"OPR"</formula>
    </cfRule>
  </conditionalFormatting>
  <conditionalFormatting sqref="R102">
    <cfRule type="cellIs" dxfId="79" priority="223" stopIfTrue="1" operator="equal">
      <formula>"PI"</formula>
    </cfRule>
    <cfRule type="cellIs" dxfId="78" priority="224" stopIfTrue="1" operator="equal">
      <formula>"OPR"</formula>
    </cfRule>
  </conditionalFormatting>
  <conditionalFormatting sqref="R89 R91:R98 R103:R106 R108:R109 R111:R115">
    <cfRule type="cellIs" dxfId="77" priority="259" stopIfTrue="1" operator="equal">
      <formula>"PI"</formula>
    </cfRule>
    <cfRule type="cellIs" dxfId="76" priority="260" stopIfTrue="1" operator="equal">
      <formula>"OPR"</formula>
    </cfRule>
  </conditionalFormatting>
  <conditionalFormatting sqref="R68:R75 R80:R84 R87:R88 R77:R78">
    <cfRule type="cellIs" dxfId="75" priority="255" stopIfTrue="1" operator="equal">
      <formula>"PI"</formula>
    </cfRule>
    <cfRule type="cellIs" dxfId="74" priority="256" stopIfTrue="1" operator="equal">
      <formula>"OPR"</formula>
    </cfRule>
  </conditionalFormatting>
  <conditionalFormatting sqref="R107">
    <cfRule type="cellIs" dxfId="73" priority="221" stopIfTrue="1" operator="equal">
      <formula>"PI"</formula>
    </cfRule>
    <cfRule type="cellIs" dxfId="72" priority="222" stopIfTrue="1" operator="equal">
      <formula>"OPR"</formula>
    </cfRule>
  </conditionalFormatting>
  <conditionalFormatting sqref="R118">
    <cfRule type="cellIs" dxfId="71" priority="219" stopIfTrue="1" operator="equal">
      <formula>"PI"</formula>
    </cfRule>
    <cfRule type="cellIs" dxfId="70" priority="220" stopIfTrue="1" operator="equal">
      <formula>"OPR"</formula>
    </cfRule>
  </conditionalFormatting>
  <conditionalFormatting sqref="M53">
    <cfRule type="cellIs" dxfId="69" priority="247" stopIfTrue="1" operator="equal">
      <formula>"PI"</formula>
    </cfRule>
    <cfRule type="cellIs" dxfId="68" priority="248" stopIfTrue="1" operator="equal">
      <formula>"OPR"</formula>
    </cfRule>
  </conditionalFormatting>
  <conditionalFormatting sqref="R110">
    <cfRule type="cellIs" dxfId="67" priority="215" stopIfTrue="1" operator="equal">
      <formula>"PI"</formula>
    </cfRule>
    <cfRule type="cellIs" dxfId="66" priority="216" stopIfTrue="1" operator="equal">
      <formula>"OPR"</formula>
    </cfRule>
  </conditionalFormatting>
  <conditionalFormatting sqref="R122">
    <cfRule type="cellIs" dxfId="65" priority="217" stopIfTrue="1" operator="equal">
      <formula>"PI"</formula>
    </cfRule>
    <cfRule type="cellIs" dxfId="64" priority="218" stopIfTrue="1" operator="equal">
      <formula>"OPR"</formula>
    </cfRule>
  </conditionalFormatting>
  <conditionalFormatting sqref="R76">
    <cfRule type="cellIs" dxfId="63" priority="213" stopIfTrue="1" operator="equal">
      <formula>"PI"</formula>
    </cfRule>
    <cfRule type="cellIs" dxfId="62" priority="214" stopIfTrue="1" operator="equal">
      <formula>"OPR"</formula>
    </cfRule>
  </conditionalFormatting>
  <conditionalFormatting sqref="M54 M56 M58 M60 M62 M64 M66 M68 M70 M72 M74 M76 M78 M80 M82 M84 M86 M88 M90 M92 M94 M96 M98 M100 M102 M104 M106 M108 M110 M112 M114 M116 M118 M120 M122">
    <cfRule type="cellIs" dxfId="61" priority="245" stopIfTrue="1" operator="equal">
      <formula>"PI"</formula>
    </cfRule>
    <cfRule type="cellIs" dxfId="60" priority="246" stopIfTrue="1" operator="equal">
      <formula>"OPR"</formula>
    </cfRule>
  </conditionalFormatting>
  <conditionalFormatting sqref="M55 M57 M59 M61 M63 M65 M67 M69 M71 M73 M75 M77 M79 M81 M83 M85 M87 M89 M91 M93 M95 M97 M99 M101 M103 M105 M107 M109 M111 M113 M115 M117 M119 M121 M123">
    <cfRule type="cellIs" dxfId="59" priority="243" stopIfTrue="1" operator="equal">
      <formula>"PI"</formula>
    </cfRule>
    <cfRule type="cellIs" dxfId="58" priority="244" stopIfTrue="1" operator="equal">
      <formula>"OPR"</formula>
    </cfRule>
  </conditionalFormatting>
  <conditionalFormatting sqref="R116:R117 R119:R121 R123">
    <cfRule type="cellIs" dxfId="57" priority="239" stopIfTrue="1" operator="equal">
      <formula>"PI"</formula>
    </cfRule>
    <cfRule type="cellIs" dxfId="56" priority="240" stopIfTrue="1" operator="equal">
      <formula>"OPR"</formula>
    </cfRule>
  </conditionalFormatting>
  <conditionalFormatting sqref="R57">
    <cfRule type="cellIs" dxfId="55" priority="237" stopIfTrue="1" operator="equal">
      <formula>"PI"</formula>
    </cfRule>
    <cfRule type="cellIs" dxfId="54" priority="238" stopIfTrue="1" operator="equal">
      <formula>"OPR"</formula>
    </cfRule>
  </conditionalFormatting>
  <conditionalFormatting sqref="R62:R65">
    <cfRule type="cellIs" dxfId="53" priority="235" stopIfTrue="1" operator="equal">
      <formula>"PI"</formula>
    </cfRule>
    <cfRule type="cellIs" dxfId="52" priority="236" stopIfTrue="1" operator="equal">
      <formula>"OPR"</formula>
    </cfRule>
  </conditionalFormatting>
  <conditionalFormatting sqref="R66:R67">
    <cfRule type="cellIs" dxfId="51" priority="233" stopIfTrue="1" operator="equal">
      <formula>"PI"</formula>
    </cfRule>
    <cfRule type="cellIs" dxfId="50" priority="234" stopIfTrue="1" operator="equal">
      <formula>"OPR"</formula>
    </cfRule>
  </conditionalFormatting>
  <conditionalFormatting sqref="R79">
    <cfRule type="cellIs" dxfId="49" priority="231" stopIfTrue="1" operator="equal">
      <formula>"PI"</formula>
    </cfRule>
    <cfRule type="cellIs" dxfId="48" priority="232" stopIfTrue="1" operator="equal">
      <formula>"OPR"</formula>
    </cfRule>
  </conditionalFormatting>
  <conditionalFormatting sqref="R85:R86">
    <cfRule type="cellIs" dxfId="47" priority="229" stopIfTrue="1" operator="equal">
      <formula>"PI"</formula>
    </cfRule>
    <cfRule type="cellIs" dxfId="46" priority="230" stopIfTrue="1" operator="equal">
      <formula>"OPR"</formula>
    </cfRule>
  </conditionalFormatting>
  <conditionalFormatting sqref="R90">
    <cfRule type="cellIs" dxfId="45" priority="227" stopIfTrue="1" operator="equal">
      <formula>"PI"</formula>
    </cfRule>
    <cfRule type="cellIs" dxfId="44" priority="228" stopIfTrue="1" operator="equal">
      <formula>"OPR"</formula>
    </cfRule>
  </conditionalFormatting>
  <conditionalFormatting sqref="R180:R245">
    <cfRule type="cellIs" dxfId="43" priority="35" stopIfTrue="1" operator="equal">
      <formula>"PI"</formula>
    </cfRule>
    <cfRule type="cellIs" dxfId="42" priority="36" stopIfTrue="1" operator="equal">
      <formula>"OPR"</formula>
    </cfRule>
  </conditionalFormatting>
  <conditionalFormatting sqref="R175:R179">
    <cfRule type="cellIs" dxfId="41" priority="37" stopIfTrue="1" operator="equal">
      <formula>"PI"</formula>
    </cfRule>
    <cfRule type="cellIs" dxfId="40" priority="38" stopIfTrue="1" operator="equal">
      <formula>"OPR"</formula>
    </cfRule>
  </conditionalFormatting>
  <conditionalFormatting sqref="M174">
    <cfRule type="cellIs" dxfId="39" priority="141" stopIfTrue="1" operator="equal">
      <formula>"PI"</formula>
    </cfRule>
    <cfRule type="cellIs" dxfId="38" priority="142" stopIfTrue="1" operator="equal">
      <formula>"OPR"</formula>
    </cfRule>
  </conditionalFormatting>
  <conditionalFormatting sqref="M175">
    <cfRule type="cellIs" dxfId="37" priority="135" stopIfTrue="1" operator="equal">
      <formula>"PI"</formula>
    </cfRule>
    <cfRule type="cellIs" dxfId="36" priority="136" stopIfTrue="1" operator="equal">
      <formula>"OPR"</formula>
    </cfRule>
  </conditionalFormatting>
  <conditionalFormatting sqref="M176 M178 M180 M182 M184 M186 M188 M190 M192 M194 M196 M198 M200 M202 M204 M206 M208 M210 M212 M214 M216 M218 M220 M222 M224 M226 M228 M230 M232 M234 M236 M238 M240 M242 M244">
    <cfRule type="cellIs" dxfId="35" priority="133" stopIfTrue="1" operator="equal">
      <formula>"PI"</formula>
    </cfRule>
    <cfRule type="cellIs" dxfId="34" priority="134" stopIfTrue="1" operator="equal">
      <formula>"OPR"</formula>
    </cfRule>
  </conditionalFormatting>
  <conditionalFormatting sqref="M177 M179 M181 M183 M185 M187 M189 M191 M193 M195 M197 M199 M201 M203 M205 M207 M209 M211 M213 M215 M217 M219 M221 M223 M225 M227 M229 M231 M233 M235 M237 M239 M241 M243 M245">
    <cfRule type="cellIs" dxfId="33" priority="131" stopIfTrue="1" operator="equal">
      <formula>"PI"</formula>
    </cfRule>
    <cfRule type="cellIs" dxfId="32" priority="132" stopIfTrue="1" operator="equal">
      <formula>"OPR"</formula>
    </cfRule>
  </conditionalFormatting>
  <conditionalFormatting sqref="R174">
    <cfRule type="cellIs" dxfId="31" priority="101" stopIfTrue="1" operator="equal">
      <formula>"PI"</formula>
    </cfRule>
    <cfRule type="cellIs" dxfId="30" priority="102" stopIfTrue="1" operator="equal">
      <formula>"OPR"</formula>
    </cfRule>
  </conditionalFormatting>
  <conditionalFormatting sqref="R126:R169">
    <cfRule type="cellIs" dxfId="1" priority="1" stopIfTrue="1" operator="equal">
      <formula>"PI"</formula>
    </cfRule>
    <cfRule type="cellIs" dxfId="0" priority="2" stopIfTrue="1" operator="equal">
      <formula>"OPR"</formula>
    </cfRule>
  </conditionalFormatting>
  <printOptions horizontalCentered="1" verticalCentered="1"/>
  <pageMargins left="0.51181102362204722" right="0.31496062992125984" top="0.19685039370078741" bottom="0.19685039370078741" header="0.39370078740157483" footer="0.31496062992125984"/>
  <pageSetup scale="45" orientation="portrait" r:id="rId1"/>
  <headerFooter alignWithMargins="0"/>
  <rowBreaks count="1" manualBreakCount="1">
    <brk id="47" max="37" man="1"/>
  </rowBreaks>
  <colBreaks count="1" manualBreakCount="1">
    <brk id="38"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C5D482546018149B52042C016BEE466" ma:contentTypeVersion="" ma:contentTypeDescription="Crear nuevo documento." ma:contentTypeScope="" ma:versionID="75b1d161b33fe386a80278f638b83690">
  <xsd:schema xmlns:xsd="http://www.w3.org/2001/XMLSchema" xmlns:xs="http://www.w3.org/2001/XMLSchema" xmlns:p="http://schemas.microsoft.com/office/2006/metadata/properties" xmlns:ns2="C4191776-E403-4C99-8796-5766B2A2A7C7" targetNamespace="http://schemas.microsoft.com/office/2006/metadata/properties" ma:root="true" ma:fieldsID="08e38d8e18fed39fcd6fdac2ce72431c" ns2:_="">
    <xsd:import namespace="C4191776-E403-4C99-8796-5766B2A2A7C7"/>
    <xsd:element name="properties">
      <xsd:complexType>
        <xsd:sequence>
          <xsd:element name="documentManagement">
            <xsd:complexType>
              <xsd:all>
                <xsd:element ref="ns2:Status" minOccurs="0"/>
                <xsd:element ref="ns2:Responsabl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4191776-E403-4C99-8796-5766B2A2A7C7" elementFormDefault="qualified">
    <xsd:import namespace="http://schemas.microsoft.com/office/2006/documentManagement/types"/>
    <xsd:import namespace="http://schemas.microsoft.com/office/infopath/2007/PartnerControls"/>
    <xsd:element name="Status" ma:index="8" nillable="true" ma:displayName="Status" ma:default="Proceso" ma:format="Dropdown" ma:internalName="Status">
      <xsd:simpleType>
        <xsd:restriction base="dms:Choice">
          <xsd:enumeration value="Proceso"/>
          <xsd:enumeration value="Terminado"/>
          <xsd:enumeration value="Supervisado"/>
          <xsd:enumeration value="Autorizado"/>
          <xsd:enumeration value="VoBo"/>
          <xsd:enumeration value="Juridico"/>
        </xsd:restriction>
      </xsd:simpleType>
    </xsd:element>
    <xsd:element name="Responsable" ma:index="9" nillable="true" ma:displayName="Responsable" ma:list="UserInfo" ma:SharePointGroup="0" ma:internalName="Responsabl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tatus xmlns="C4191776-E403-4C99-8796-5766B2A2A7C7">Proceso</Status>
    <Responsable xmlns="C4191776-E403-4C99-8796-5766B2A2A7C7">
      <UserInfo>
        <DisplayName/>
        <AccountId xsi:nil="true"/>
        <AccountType/>
      </UserInfo>
    </Responsabl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420668-D201-47ED-B712-FB74A0A163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4191776-E403-4C99-8796-5766B2A2A7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D289799-4521-4D9B-9C16-CDE6DA8CD1B1}">
  <ds:schemaRefs>
    <ds:schemaRef ds:uri="http://schemas.microsoft.com/office/2006/metadata/properties"/>
    <ds:schemaRef ds:uri="http://schemas.microsoft.com/office/2006/documentManagement/types"/>
    <ds:schemaRef ds:uri="http://purl.org/dc/elements/1.1/"/>
    <ds:schemaRef ds:uri="http://purl.org/dc/dcmitype/"/>
    <ds:schemaRef ds:uri="C4191776-E403-4C99-8796-5766B2A2A7C7"/>
    <ds:schemaRef ds:uri="http://schemas.microsoft.com/office/infopath/2007/PartnerControls"/>
    <ds:schemaRef ds:uri="http://purl.org/dc/term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95D14D45-8429-45B0-8530-A059E97B02B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vt:lpstr>
      <vt:lpstr>Anexo!Área_de_impresión</vt:lpstr>
    </vt:vector>
  </TitlesOfParts>
  <Company>Auditoria Superior del Estado de Guanajuato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Juana Beatriz Rodríguez Morales</dc:creator>
  <cp:lastModifiedBy>Martha Verónica Rodriguez Espinosa</cp:lastModifiedBy>
  <dcterms:created xsi:type="dcterms:W3CDTF">2024-09-26T16:19:41Z</dcterms:created>
  <dcterms:modified xsi:type="dcterms:W3CDTF">2024-10-05T14:13:09Z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0x0101004C5D482546018149B52042C016BEE466</vt:lpwstr>
  </property>
  <property fmtid="{D5CDD505-2E9C-101B-9397-08002B2CF9AE}" pid="3" name="Equipo">
    <vt:lpwstr>Financiero</vt:lpwstr>
  </property>
</Properties>
</file>